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01_Projekce iGEO s.r.o\2020\095 - Nymburk ŽS (Všejanská spojka)\_TISK\PŘEDBĚŽNÉ KLIENTOVI\Projekt předběžného IGP\"/>
    </mc:Choice>
  </mc:AlternateContent>
  <bookViews>
    <workbookView xWindow="0" yWindow="0" windowWidth="33945" windowHeight="14160"/>
  </bookViews>
  <sheets>
    <sheet name="Rozpočet" sheetId="1" r:id="rId1"/>
  </sheets>
  <definedNames>
    <definedName name="_xlnm.Print_Area" localSheetId="0">Rozpočet!$A$1:$K$91</definedName>
  </definedNames>
  <calcPr calcId="152511"/>
</workbook>
</file>

<file path=xl/calcChain.xml><?xml version="1.0" encoding="utf-8"?>
<calcChain xmlns="http://schemas.openxmlformats.org/spreadsheetml/2006/main">
  <c r="J37" i="1" l="1"/>
  <c r="J38" i="1"/>
  <c r="J39" i="1"/>
  <c r="J40" i="1"/>
  <c r="J41" i="1"/>
  <c r="J42" i="1"/>
  <c r="J43" i="1"/>
  <c r="J44" i="1"/>
  <c r="J25" i="1" l="1"/>
  <c r="J13" i="1"/>
  <c r="J9" i="1"/>
  <c r="K80" i="1"/>
  <c r="K81" i="1"/>
  <c r="K82" i="1"/>
  <c r="K84" i="1"/>
  <c r="K85" i="1"/>
  <c r="J80" i="1"/>
  <c r="J81" i="1"/>
  <c r="J82" i="1"/>
  <c r="J84" i="1"/>
  <c r="J85" i="1"/>
  <c r="J48" i="1" l="1"/>
  <c r="J47" i="1"/>
  <c r="C82" i="1"/>
  <c r="J55" i="1"/>
  <c r="K56" i="1" s="1"/>
  <c r="I82" i="1" s="1"/>
  <c r="C79" i="1"/>
  <c r="C78" i="1"/>
  <c r="C77" i="1"/>
  <c r="J32" i="1"/>
  <c r="J28" i="1"/>
  <c r="J27" i="1"/>
  <c r="J14" i="1"/>
  <c r="J17" i="1"/>
  <c r="J18" i="1"/>
  <c r="C80" i="1" l="1"/>
  <c r="C81" i="1"/>
  <c r="C83" i="1"/>
  <c r="J36" i="1"/>
  <c r="J49" i="1"/>
  <c r="K50" i="1" l="1"/>
  <c r="I80" i="1" s="1"/>
  <c r="J59" i="1"/>
  <c r="J58" i="1"/>
  <c r="J52" i="1"/>
  <c r="K53" i="1" s="1"/>
  <c r="I81" i="1" s="1"/>
  <c r="K60" i="1" l="1"/>
  <c r="I83" i="1" s="1"/>
  <c r="J83" i="1" l="1"/>
  <c r="K83" i="1" s="1"/>
  <c r="J65" i="1"/>
  <c r="J62" i="1"/>
  <c r="J35" i="1"/>
  <c r="J34" i="1"/>
  <c r="J33" i="1"/>
  <c r="J31" i="1"/>
  <c r="J30" i="1"/>
  <c r="J29" i="1"/>
  <c r="J26" i="1"/>
  <c r="J24" i="1"/>
  <c r="J23" i="1"/>
  <c r="J22" i="1"/>
  <c r="J21" i="1"/>
  <c r="K19" i="1"/>
  <c r="I78" i="1" s="1"/>
  <c r="J78" i="1" l="1"/>
  <c r="K78" i="1" s="1"/>
  <c r="K66" i="1"/>
  <c r="I85" i="1" s="1"/>
  <c r="C85" i="1" l="1"/>
  <c r="C84" i="1"/>
  <c r="C76" i="1"/>
  <c r="K45" i="1"/>
  <c r="I79" i="1" s="1"/>
  <c r="K10" i="1"/>
  <c r="I76" i="1" s="1"/>
  <c r="J79" i="1" l="1"/>
  <c r="K79" i="1" s="1"/>
  <c r="J76" i="1"/>
  <c r="K76" i="1" s="1"/>
  <c r="K63" i="1"/>
  <c r="I84" i="1" s="1"/>
  <c r="K15" i="1"/>
  <c r="I77" i="1" s="1"/>
  <c r="I86" i="1" l="1"/>
  <c r="K69" i="1"/>
  <c r="J77" i="1"/>
  <c r="K77" i="1" s="1"/>
  <c r="K88" i="1"/>
  <c r="K89" i="1" l="1"/>
  <c r="K90" i="1" s="1"/>
  <c r="J86" i="1"/>
  <c r="K86" i="1" s="1"/>
</calcChain>
</file>

<file path=xl/sharedStrings.xml><?xml version="1.0" encoding="utf-8"?>
<sst xmlns="http://schemas.openxmlformats.org/spreadsheetml/2006/main" count="215" uniqueCount="116">
  <si>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</si>
  <si>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</si>
  <si>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</si>
  <si>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</si>
  <si>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</si>
  <si>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</si>
  <si>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</si>
  <si>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</si>
  <si>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>kpl</t>
  </si>
  <si>
    <t>bez DPH</t>
  </si>
  <si>
    <t>2.</t>
  </si>
  <si>
    <t>PEDOLOGICKÝ PRŮZKUM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</si>
  <si>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</si>
  <si>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</si>
  <si>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</si>
  <si>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</si>
  <si>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</si>
  <si>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</si>
  <si>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A.</t>
  </si>
  <si>
    <t xml:space="preserve">PŘÍPRAVNÉ PRÁCE </t>
  </si>
  <si>
    <t>Zajištění a průběžná organizační jednání o účasti na výlukách provozu na trati, rekognoskace území, jednání s ostatními účastníky průzkumu, projednání vstupů na pozemky a dočasných záborů, uzavření dohod o úhradě škod na zemědělských půdách a úhradě nezbytných nákladů souvisejících se zajištěním vstupů na pozemky, účast na kontrolních dnech a poradách, řízení organizace prací, související doprava pracovníků</t>
  </si>
  <si>
    <t>dílčí mezisoučet - pol. A.</t>
  </si>
  <si>
    <t>B.</t>
  </si>
  <si>
    <t>ŽELEZNIČNÍ SPODEK</t>
  </si>
  <si>
    <t>Stručný popis hlavních prací</t>
  </si>
  <si>
    <t>C.</t>
  </si>
  <si>
    <t>GTP</t>
  </si>
  <si>
    <t>Druh průzkumu</t>
  </si>
  <si>
    <t>Podklad pro vypracování podrobného záborového elaborátu pro ZPF</t>
  </si>
  <si>
    <t>Souhrnná zpráva o průzkumu, kompletace, reprografie</t>
  </si>
  <si>
    <t>F.</t>
  </si>
  <si>
    <t>G.</t>
  </si>
  <si>
    <t>dílčí mezisoučet - pol. F.</t>
  </si>
  <si>
    <t>dílčí mezisoučet - pol. G.</t>
  </si>
  <si>
    <t>OSTATNÍ</t>
  </si>
  <si>
    <t>Znečištění a využitelnost štěrkového lože + petrografie - vizuálně dle OTP</t>
  </si>
  <si>
    <t>ks</t>
  </si>
  <si>
    <t>KOROZNÍ PRŮZKUM</t>
  </si>
  <si>
    <t>PRUZKUM KONTAMINACE PRAŽCOVÉHO PODLOŽÍ</t>
  </si>
  <si>
    <t>HYDROGEOLOGICKÝ PRŮZKUM</t>
  </si>
  <si>
    <t>IGP</t>
  </si>
  <si>
    <t>UMĚLÉ STAVBY, MOSTY, PROPUSTKY, ZDI, NADJEZDY</t>
  </si>
  <si>
    <t>B.1.</t>
  </si>
  <si>
    <t>PRUZKUM PRAŽCOVÉHO PODLOŽÍ</t>
  </si>
  <si>
    <t>NOVÁ ZEMNÍ ZĚLESA</t>
  </si>
  <si>
    <t>dílčí mezisoučet - pol. B.1</t>
  </si>
  <si>
    <t>dílčí mezisoučet - pol. B.2</t>
  </si>
  <si>
    <t>D.</t>
  </si>
  <si>
    <t>dílčí mezisoučet - pol. C.</t>
  </si>
  <si>
    <t>dílčí mezisoučet - pol. D.</t>
  </si>
  <si>
    <t>E.</t>
  </si>
  <si>
    <t>H.</t>
  </si>
  <si>
    <t>I.</t>
  </si>
  <si>
    <t>dílčí mezisoučet - pol. E.</t>
  </si>
  <si>
    <t>dílčí mezisoučet - pol. H.</t>
  </si>
  <si>
    <t>dílčí mezisoučet - pol. I.</t>
  </si>
  <si>
    <t>B.2.</t>
  </si>
  <si>
    <t>STAVEBNĚTECHNICKÝ PRŮZKUM</t>
  </si>
  <si>
    <t>Posouzení geologického prostředí z hlediska vhodnosti pro zřizování vsakovacích objektů.</t>
  </si>
  <si>
    <t xml:space="preserve">Příloha č. 4 </t>
  </si>
  <si>
    <t>Cena celkem včetně DPH</t>
  </si>
  <si>
    <t xml:space="preserve">
Podrobný rozbor ceny díla
  Předběžný inženýrskogeologický průzkum pro akci "Všejanská spojka"
</t>
  </si>
  <si>
    <t>Pražcové podloží - Lysá n. L. - Milovice, km 5,500 – 7,200</t>
  </si>
  <si>
    <t>3 zkoušek</t>
  </si>
  <si>
    <t>km 5,500 - žst. Milovice</t>
  </si>
  <si>
    <t>3x DP, 1x IG vrt, celkem 33 bm</t>
  </si>
  <si>
    <t>Most přes obchvat Milovic km 5,705</t>
  </si>
  <si>
    <t>1x IG vrt, 1x CPT, celkem 30 bm</t>
  </si>
  <si>
    <t>Most přes silnici od Milovic km 6,038</t>
  </si>
  <si>
    <t>Most přes Mlynařici km 6,376</t>
  </si>
  <si>
    <t>Estakáda Milovice</t>
  </si>
  <si>
    <t>5x IG vrt, 4x CPT, 2x DP celkem 177 bm</t>
  </si>
  <si>
    <t>Biomost v rezervaci praturů</t>
  </si>
  <si>
    <t>1x IG vrt, 1x CPT, celkem 16 bm</t>
  </si>
  <si>
    <t>Silniční nadjezd žel. km 8,638</t>
  </si>
  <si>
    <t>1x IG vrt, 1x CPT, 2x DP celkem 32 bm</t>
  </si>
  <si>
    <t>Žst. Milovice - Boží Dar</t>
  </si>
  <si>
    <t>2x IG vrt, 1x DP celkem 27 bm</t>
  </si>
  <si>
    <t>Železniční most přes komunikaci v km 10,217</t>
  </si>
  <si>
    <t>1x IG vrt, 1x CPT, celkem 24 bm</t>
  </si>
  <si>
    <t>Silniční nadjezd žel. km 11,343</t>
  </si>
  <si>
    <t>1x IG vrt, 1x CPT, 4x DP celkem 48 bm</t>
  </si>
  <si>
    <t>Most - odtok do Vlkavy v km 12,030</t>
  </si>
  <si>
    <t>Zast. Vanovice</t>
  </si>
  <si>
    <t>2x IG vrt, 1x CPT, 1x DP celkem 34 bm</t>
  </si>
  <si>
    <t>Nadjezd - místní komunikace v km 13,228</t>
  </si>
  <si>
    <t>1x IG vrt, 1x CPT, 2x DP celkem 36 bm</t>
  </si>
  <si>
    <t>Most - odtok do Vlkavy/Biokoridor v km 13,670</t>
  </si>
  <si>
    <t>Most - Biokoridor žel. km 13,730</t>
  </si>
  <si>
    <t>1x IG vrt, 1x CPT celkem 24 bm</t>
  </si>
  <si>
    <t>1x IG vrt, 1x DP celkem 27 bm</t>
  </si>
  <si>
    <t xml:space="preserve">Silniční most přes Vlkavu </t>
  </si>
  <si>
    <t>1x IG vrt, 1x CPT celkem 30 bm</t>
  </si>
  <si>
    <t>Silniční nadjezd žel. km 13,934</t>
  </si>
  <si>
    <t>Most - silniční nadjezd žel. trati Nymburk - MB</t>
  </si>
  <si>
    <t>Podchod km 14,406</t>
  </si>
  <si>
    <t>1x CPT, 3x DP celkem 44 bm</t>
  </si>
  <si>
    <t>1x IG vrt, 3x DPT celkem 20 bm</t>
  </si>
  <si>
    <t>využity sondy pro trasu, objekty</t>
  </si>
  <si>
    <t>Opěrné stěny</t>
  </si>
  <si>
    <t>Všejanská spojka v km 7,200 - 14,570</t>
  </si>
  <si>
    <t>Propustek  km 9,030</t>
  </si>
  <si>
    <t>1x IG vrt celkem 6 bm</t>
  </si>
  <si>
    <t>Propustek km 10,287</t>
  </si>
  <si>
    <t>Propustek 11,400</t>
  </si>
  <si>
    <t>1x DP celkem 6 bm</t>
  </si>
  <si>
    <t>Propustek a průchod pro pěší v km 12,717</t>
  </si>
  <si>
    <t>9x IG vrt, 2x CPT, 13x DP celkem 148 bm</t>
  </si>
  <si>
    <t xml:space="preserve">Pasportizace stávajících vodních zdrojů. </t>
  </si>
  <si>
    <t>Ověření HG poměrů, HG mapování, posouzení HG poměrů z hlediska projektované stavby a vlivu stavby (zářezů) na HG poměry v okolí stavby.</t>
  </si>
  <si>
    <t>Chemické analýzy znečištění zemin pražcového podloží - kopané sondy, odběr vzorků, rozbor dle vyhl. 294/2005 Sb., limity dle tab. 2.1., 10.1. a podmínečně 10.2. - kolejové lože</t>
  </si>
  <si>
    <t>Chemické analýzy znečištění zemin pražcového podloží - kopané sondy, odběr vzorků, rozbor dle vyhl. 294/2005 Sb.,limity dle tab. 2.1., 10.1. a podmínečně 10.2. - zemní pláň</t>
  </si>
  <si>
    <t>celkem cca 9,1 km liniových staveb</t>
  </si>
  <si>
    <t>Pozn.: Kompletní rozsah prací pro jednotlivé objekty vychází z přílohy č. 3 Specifikace průzkumných prací.</t>
  </si>
  <si>
    <t>Propustek km 5,550; 5,670; 5,950; 8,600; 11,400; 14,156</t>
  </si>
  <si>
    <t>6x sonda dle 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</si>
</sst>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#,##0.0"/>
    <numFmt numFmtId="165" formatCode="#,##0\ &quot;Kč&quot;"/>
    <numFmt numFmtId="166" formatCode="#,##0.00\ &quot;Kč&quot;"/>
    <numFmt numFmtId="167" formatCode="0.0000"/>
    <numFmt numFmtId="168" formatCode="0.0%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</font>
    <font>
      <i/>
      <sz val="9"/>
      <name val="Arial CE"/>
      <family val="2"/>
      <charset val="238"/>
    </font>
    <font>
      <b/>
      <u/>
      <sz val="9"/>
      <color indexed="10"/>
      <name val="Arial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9" fontId="27" fillId="0" borderId="0" applyFont="0" applyFill="0" applyBorder="0" applyAlignment="0" applyProtection="0"/>
    <xf numFmtId="44" fontId="27" fillId="0" borderId="0" applyFont="0" applyFill="0" applyBorder="0" applyAlignment="0" applyProtection="0"/>
  </cellStyleXfs>
  <cellXfs count="209">
    <xf numFmtId="0" fontId="0" fillId="0" borderId="0" xfId="0"/>
    <xf numFmtId="0" fontId="12" fillId="0" borderId="3" xfId="0" applyFont="1" applyBorder="1" applyAlignment="1">
      <alignment horizontal="right" vertical="top"/>
    </xf>
    <xf numFmtId="1" fontId="12" fillId="0" borderId="8" xfId="0" applyNumberFormat="1" applyFont="1" applyBorder="1" applyAlignment="1">
      <alignment horizontal="right" vertical="top"/>
    </xf>
    <xf numFmtId="3" fontId="12" fillId="0" borderId="0" xfId="0" applyNumberFormat="1" applyFont="1" applyBorder="1" applyAlignment="1">
      <alignment horizontal="right" vertical="top"/>
    </xf>
    <xf numFmtId="3" fontId="12" fillId="0" borderId="18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2" fontId="2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1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right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6" xfId="0" quotePrefix="1" applyFont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1" fontId="2" fillId="0" borderId="4" xfId="0" applyNumberFormat="1" applyFont="1" applyBorder="1" applyAlignment="1">
      <alignment horizontal="center" vertical="top"/>
    </xf>
    <xf numFmtId="3" fontId="2" fillId="0" borderId="26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1" fontId="2" fillId="0" borderId="8" xfId="0" applyNumberFormat="1" applyFont="1" applyBorder="1" applyAlignment="1">
      <alignment horizontal="right" vertical="top"/>
    </xf>
    <xf numFmtId="3" fontId="2" fillId="0" borderId="17" xfId="0" applyNumberFormat="1" applyFont="1" applyBorder="1" applyAlignment="1">
      <alignment horizontal="center" vertical="top"/>
    </xf>
    <xf numFmtId="3" fontId="7" fillId="0" borderId="0" xfId="0" applyNumberFormat="1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3" xfId="0" quotePrefix="1" applyFont="1" applyBorder="1" applyAlignment="1">
      <alignment horizontal="right" vertical="top"/>
    </xf>
    <xf numFmtId="1" fontId="7" fillId="0" borderId="8" xfId="0" applyNumberFormat="1" applyFont="1" applyBorder="1" applyAlignment="1">
      <alignment horizontal="right" vertical="top"/>
    </xf>
    <xf numFmtId="3" fontId="7" fillId="0" borderId="17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0" fontId="2" fillId="0" borderId="3" xfId="0" quotePrefix="1" applyFont="1" applyBorder="1" applyAlignment="1">
      <alignment horizontal="right" vertical="top"/>
    </xf>
    <xf numFmtId="0" fontId="16" fillId="0" borderId="9" xfId="0" quotePrefix="1" applyFont="1" applyBorder="1" applyAlignment="1">
      <alignment horizontal="left" vertical="top"/>
    </xf>
    <xf numFmtId="0" fontId="17" fillId="0" borderId="9" xfId="0" applyFont="1" applyBorder="1" applyAlignment="1">
      <alignment vertical="top"/>
    </xf>
    <xf numFmtId="3" fontId="17" fillId="0" borderId="9" xfId="0" applyNumberFormat="1" applyFont="1" applyBorder="1" applyAlignment="1">
      <alignment vertical="top"/>
    </xf>
    <xf numFmtId="1" fontId="2" fillId="0" borderId="10" xfId="0" quotePrefix="1" applyNumberFormat="1" applyFont="1" applyBorder="1" applyAlignment="1">
      <alignment horizontal="right" vertical="top"/>
    </xf>
    <xf numFmtId="0" fontId="0" fillId="0" borderId="9" xfId="0" applyBorder="1" applyAlignment="1">
      <alignment vertical="top"/>
    </xf>
    <xf numFmtId="165" fontId="15" fillId="0" borderId="9" xfId="0" applyNumberFormat="1" applyFont="1" applyBorder="1" applyAlignment="1">
      <alignment horizontal="right" vertical="top"/>
    </xf>
    <xf numFmtId="165" fontId="15" fillId="0" borderId="11" xfId="0" applyNumberFormat="1" applyFont="1" applyBorder="1" applyAlignment="1">
      <alignment horizontal="right" vertical="top"/>
    </xf>
    <xf numFmtId="0" fontId="1" fillId="0" borderId="3" xfId="0" quotePrefix="1" applyFont="1" applyBorder="1" applyAlignment="1">
      <alignment horizontal="right" vertical="top"/>
    </xf>
    <xf numFmtId="1" fontId="1" fillId="0" borderId="8" xfId="0" applyNumberFormat="1" applyFont="1" applyBorder="1" applyAlignment="1">
      <alignment horizontal="right" vertical="top"/>
    </xf>
    <xf numFmtId="3" fontId="6" fillId="0" borderId="17" xfId="0" applyNumberFormat="1" applyFont="1" applyBorder="1" applyAlignment="1">
      <alignment horizontal="right" vertical="top"/>
    </xf>
    <xf numFmtId="0" fontId="18" fillId="0" borderId="0" xfId="0" applyFont="1" applyAlignment="1">
      <alignment vertical="top"/>
    </xf>
    <xf numFmtId="49" fontId="14" fillId="0" borderId="3" xfId="0" applyNumberFormat="1" applyFont="1" applyBorder="1" applyAlignment="1">
      <alignment horizontal="right" vertical="top"/>
    </xf>
    <xf numFmtId="49" fontId="19" fillId="0" borderId="3" xfId="0" applyNumberFormat="1" applyFont="1" applyBorder="1" applyAlignment="1">
      <alignment horizontal="right" vertical="top"/>
    </xf>
    <xf numFmtId="3" fontId="6" fillId="0" borderId="30" xfId="0" applyNumberFormat="1" applyFont="1" applyBorder="1" applyAlignment="1">
      <alignment horizontal="right" vertical="top"/>
    </xf>
    <xf numFmtId="0" fontId="1" fillId="0" borderId="12" xfId="0" applyFont="1" applyBorder="1" applyAlignment="1">
      <alignment vertical="top"/>
    </xf>
    <xf numFmtId="0" fontId="2" fillId="0" borderId="8" xfId="0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2" fillId="0" borderId="15" xfId="0" applyFont="1" applyBorder="1" applyAlignment="1">
      <alignment horizontal="right" vertical="top"/>
    </xf>
    <xf numFmtId="0" fontId="2" fillId="0" borderId="19" xfId="0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2" fontId="2" fillId="0" borderId="8" xfId="0" applyNumberFormat="1" applyFont="1" applyBorder="1" applyAlignment="1">
      <alignment horizontal="right" vertical="top"/>
    </xf>
    <xf numFmtId="164" fontId="7" fillId="0" borderId="0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4" fontId="6" fillId="0" borderId="0" xfId="0" applyNumberFormat="1" applyFont="1" applyBorder="1" applyAlignment="1">
      <alignment horizontal="right" vertical="top"/>
    </xf>
    <xf numFmtId="0" fontId="1" fillId="0" borderId="20" xfId="0" applyFont="1" applyBorder="1" applyAlignment="1">
      <alignment horizontal="right" vertical="top"/>
    </xf>
    <xf numFmtId="0" fontId="1" fillId="0" borderId="21" xfId="0" applyFont="1" applyBorder="1" applyAlignment="1">
      <alignment horizontal="center" vertical="top"/>
    </xf>
    <xf numFmtId="0" fontId="1" fillId="0" borderId="21" xfId="0" applyFont="1" applyBorder="1" applyAlignment="1">
      <alignment vertical="top"/>
    </xf>
    <xf numFmtId="167" fontId="1" fillId="0" borderId="21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0" fillId="0" borderId="0" xfId="0" applyNumberFormat="1" applyBorder="1" applyAlignment="1">
      <alignment vertical="top"/>
    </xf>
    <xf numFmtId="3" fontId="2" fillId="0" borderId="6" xfId="0" applyNumberFormat="1" applyFont="1" applyBorder="1" applyAlignment="1">
      <alignment horizontal="center" vertical="top"/>
    </xf>
    <xf numFmtId="3" fontId="2" fillId="0" borderId="0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/>
    </xf>
    <xf numFmtId="3" fontId="4" fillId="0" borderId="23" xfId="0" applyNumberFormat="1" applyFont="1" applyBorder="1" applyAlignment="1">
      <alignment horizontal="right" vertical="top"/>
    </xf>
    <xf numFmtId="0" fontId="2" fillId="0" borderId="24" xfId="0" applyFont="1" applyBorder="1" applyAlignment="1">
      <alignment vertical="top"/>
    </xf>
    <xf numFmtId="0" fontId="4" fillId="0" borderId="25" xfId="0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3" fontId="4" fillId="0" borderId="25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2" fillId="0" borderId="6" xfId="0" applyFont="1" applyBorder="1" applyAlignment="1">
      <alignment horizontal="left" vertical="top"/>
    </xf>
    <xf numFmtId="0" fontId="23" fillId="0" borderId="0" xfId="0" applyFont="1" applyAlignment="1">
      <alignment horizontal="justify" vertical="top"/>
    </xf>
    <xf numFmtId="0" fontId="24" fillId="0" borderId="0" xfId="0" applyFont="1" applyAlignment="1">
      <alignment vertical="top"/>
    </xf>
    <xf numFmtId="3" fontId="0" fillId="0" borderId="0" xfId="0" applyNumberFormat="1" applyAlignment="1">
      <alignment vertical="top"/>
    </xf>
    <xf numFmtId="0" fontId="23" fillId="0" borderId="0" xfId="0" applyFont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9" fontId="0" fillId="0" borderId="0" xfId="0" applyNumberFormat="1" applyAlignment="1">
      <alignment vertical="top"/>
    </xf>
    <xf numFmtId="0" fontId="1" fillId="0" borderId="33" xfId="0" applyFont="1" applyBorder="1" applyAlignment="1">
      <alignment vertical="top"/>
    </xf>
    <xf numFmtId="0" fontId="1" fillId="0" borderId="34" xfId="0" applyFont="1" applyBorder="1" applyAlignment="1">
      <alignment vertical="top"/>
    </xf>
    <xf numFmtId="0" fontId="1" fillId="0" borderId="33" xfId="0" quotePrefix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1" fontId="12" fillId="0" borderId="13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165" fontId="15" fillId="0" borderId="16" xfId="0" applyNumberFormat="1" applyFont="1" applyBorder="1" applyAlignment="1">
      <alignment horizontal="right" vertical="top"/>
    </xf>
    <xf numFmtId="0" fontId="12" fillId="0" borderId="18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8" xfId="0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center" vertical="top"/>
    </xf>
    <xf numFmtId="165" fontId="1" fillId="0" borderId="21" xfId="0" applyNumberFormat="1" applyFont="1" applyBorder="1" applyAlignment="1">
      <alignment horizontal="right" vertical="top"/>
    </xf>
    <xf numFmtId="165" fontId="1" fillId="0" borderId="22" xfId="0" applyNumberFormat="1" applyFont="1" applyBorder="1" applyAlignment="1">
      <alignment horizontal="right" vertical="top"/>
    </xf>
    <xf numFmtId="0" fontId="0" fillId="0" borderId="25" xfId="0" applyBorder="1" applyAlignment="1">
      <alignment vertical="top"/>
    </xf>
    <xf numFmtId="0" fontId="0" fillId="0" borderId="25" xfId="0" applyFont="1" applyBorder="1" applyAlignment="1">
      <alignment vertical="top"/>
    </xf>
    <xf numFmtId="0" fontId="26" fillId="0" borderId="25" xfId="0" applyFont="1" applyBorder="1" applyAlignment="1">
      <alignment horizontal="center" vertical="top"/>
    </xf>
    <xf numFmtId="0" fontId="0" fillId="0" borderId="35" xfId="0" applyBorder="1" applyAlignment="1">
      <alignment vertical="top"/>
    </xf>
    <xf numFmtId="0" fontId="2" fillId="0" borderId="35" xfId="0" applyFont="1" applyBorder="1" applyAlignment="1">
      <alignment horizontal="center" vertical="top"/>
    </xf>
    <xf numFmtId="3" fontId="2" fillId="0" borderId="35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right" vertical="top"/>
    </xf>
    <xf numFmtId="164" fontId="1" fillId="0" borderId="36" xfId="0" applyNumberFormat="1" applyFont="1" applyBorder="1" applyAlignment="1">
      <alignment horizontal="right" vertical="top"/>
    </xf>
    <xf numFmtId="0" fontId="0" fillId="0" borderId="37" xfId="0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8" fillId="0" borderId="37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2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top"/>
    </xf>
    <xf numFmtId="0" fontId="9" fillId="0" borderId="3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9" fillId="0" borderId="3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top"/>
    </xf>
    <xf numFmtId="0" fontId="0" fillId="0" borderId="0" xfId="0" applyBorder="1" applyAlignment="1">
      <alignment horizontal="center" vertical="top"/>
    </xf>
    <xf numFmtId="0" fontId="11" fillId="0" borderId="37" xfId="0" applyFont="1" applyBorder="1" applyAlignment="1">
      <alignment horizontal="center" vertical="top"/>
    </xf>
    <xf numFmtId="0" fontId="7" fillId="0" borderId="0" xfId="0" quotePrefix="1" applyFont="1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vertical="top"/>
    </xf>
    <xf numFmtId="3" fontId="17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37" xfId="0" applyFont="1" applyBorder="1" applyAlignment="1">
      <alignment horizontal="center" vertical="top"/>
    </xf>
    <xf numFmtId="166" fontId="5" fillId="0" borderId="37" xfId="0" applyNumberFormat="1" applyFont="1" applyBorder="1" applyAlignment="1">
      <alignment horizontal="center" vertical="top"/>
    </xf>
    <xf numFmtId="3" fontId="2" fillId="0" borderId="36" xfId="0" applyNumberFormat="1" applyFont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3" fontId="4" fillId="0" borderId="40" xfId="0" applyNumberFormat="1" applyFont="1" applyBorder="1" applyAlignment="1">
      <alignment horizontal="right" vertical="top"/>
    </xf>
    <xf numFmtId="0" fontId="2" fillId="0" borderId="0" xfId="0" quotePrefix="1" applyFont="1" applyBorder="1" applyAlignment="1">
      <alignment horizontal="left" vertical="top"/>
    </xf>
    <xf numFmtId="3" fontId="2" fillId="0" borderId="37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3" fontId="4" fillId="0" borderId="41" xfId="0" applyNumberFormat="1" applyFont="1" applyBorder="1" applyAlignment="1">
      <alignment horizontal="right" vertical="top"/>
    </xf>
    <xf numFmtId="164" fontId="2" fillId="0" borderId="42" xfId="0" applyNumberFormat="1" applyFont="1" applyBorder="1" applyAlignment="1">
      <alignment horizontal="center" vertical="top"/>
    </xf>
    <xf numFmtId="3" fontId="9" fillId="0" borderId="0" xfId="0" applyNumberFormat="1" applyFont="1" applyAlignment="1">
      <alignment vertical="top"/>
    </xf>
    <xf numFmtId="1" fontId="12" fillId="0" borderId="8" xfId="0" applyNumberFormat="1" applyFont="1" applyBorder="1" applyAlignment="1">
      <alignment horizontal="right" vertical="top"/>
    </xf>
    <xf numFmtId="3" fontId="12" fillId="0" borderId="0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49" fontId="14" fillId="0" borderId="3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/>
    </xf>
    <xf numFmtId="0" fontId="9" fillId="0" borderId="3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3" fontId="12" fillId="0" borderId="29" xfId="0" applyNumberFormat="1" applyFont="1" applyFill="1" applyBorder="1" applyAlignment="1" applyProtection="1">
      <alignment horizontal="right" vertical="top"/>
      <protection locked="0"/>
    </xf>
    <xf numFmtId="3" fontId="0" fillId="0" borderId="28" xfId="0" applyNumberFormat="1" applyFill="1" applyBorder="1" applyAlignment="1">
      <alignment vertical="top"/>
    </xf>
    <xf numFmtId="3" fontId="6" fillId="0" borderId="17" xfId="0" applyNumberFormat="1" applyFont="1" applyFill="1" applyBorder="1" applyAlignment="1">
      <alignment horizontal="right" vertical="top"/>
    </xf>
    <xf numFmtId="3" fontId="12" fillId="0" borderId="17" xfId="0" applyNumberFormat="1" applyFont="1" applyFill="1" applyBorder="1" applyAlignment="1" applyProtection="1">
      <alignment horizontal="right" vertical="top"/>
      <protection locked="0"/>
    </xf>
    <xf numFmtId="3" fontId="7" fillId="0" borderId="17" xfId="0" applyNumberFormat="1" applyFont="1" applyFill="1" applyBorder="1" applyAlignment="1" applyProtection="1">
      <alignment horizontal="right" vertical="top"/>
      <protection locked="0"/>
    </xf>
    <xf numFmtId="3" fontId="7" fillId="0" borderId="29" xfId="0" applyNumberFormat="1" applyFont="1" applyFill="1" applyBorder="1" applyAlignment="1" applyProtection="1">
      <alignment horizontal="right" vertical="top"/>
      <protection locked="0"/>
    </xf>
    <xf numFmtId="168" fontId="8" fillId="0" borderId="0" xfId="2" applyNumberFormat="1" applyFont="1" applyAlignment="1">
      <alignment vertical="top"/>
    </xf>
    <xf numFmtId="44" fontId="0" fillId="0" borderId="0" xfId="3" applyFont="1" applyAlignment="1">
      <alignment vertical="top"/>
    </xf>
    <xf numFmtId="0" fontId="1" fillId="0" borderId="0" xfId="0" quotePrefix="1" applyFont="1" applyBorder="1" applyAlignment="1">
      <alignment horizontal="center" vertical="top"/>
    </xf>
    <xf numFmtId="0" fontId="12" fillId="0" borderId="0" xfId="0" applyFont="1" applyFill="1" applyBorder="1" applyAlignment="1">
      <alignment vertical="top" wrapText="1"/>
    </xf>
    <xf numFmtId="1" fontId="12" fillId="0" borderId="8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2" fillId="0" borderId="18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top" wrapText="1"/>
    </xf>
    <xf numFmtId="0" fontId="2" fillId="0" borderId="44" xfId="0" applyFont="1" applyBorder="1" applyAlignment="1">
      <alignment horizontal="left" vertical="top"/>
    </xf>
    <xf numFmtId="0" fontId="2" fillId="0" borderId="44" xfId="0" applyFont="1" applyBorder="1" applyAlignment="1">
      <alignment vertical="top"/>
    </xf>
    <xf numFmtId="0" fontId="0" fillId="0" borderId="44" xfId="0" applyBorder="1" applyAlignment="1">
      <alignment vertical="top"/>
    </xf>
    <xf numFmtId="0" fontId="4" fillId="0" borderId="44" xfId="0" applyFont="1" applyBorder="1" applyAlignment="1">
      <alignment horizontal="center" vertical="top"/>
    </xf>
    <xf numFmtId="3" fontId="4" fillId="0" borderId="44" xfId="0" applyNumberFormat="1" applyFont="1" applyBorder="1" applyAlignment="1">
      <alignment horizontal="right" vertical="top"/>
    </xf>
    <xf numFmtId="3" fontId="2" fillId="0" borderId="43" xfId="0" applyNumberFormat="1" applyFont="1" applyBorder="1" applyAlignment="1">
      <alignment horizontal="right" vertical="top"/>
    </xf>
    <xf numFmtId="0" fontId="28" fillId="0" borderId="0" xfId="0" applyFont="1" applyBorder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2" fillId="0" borderId="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/>
    </xf>
    <xf numFmtId="0" fontId="29" fillId="0" borderId="2" xfId="0" applyFont="1" applyBorder="1" applyAlignment="1">
      <alignment horizontal="left" vertical="top"/>
    </xf>
    <xf numFmtId="0" fontId="29" fillId="0" borderId="36" xfId="0" applyFont="1" applyBorder="1" applyAlignment="1">
      <alignment horizontal="left" vertical="top"/>
    </xf>
    <xf numFmtId="0" fontId="12" fillId="0" borderId="18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20" fillId="0" borderId="0" xfId="1" applyFont="1" applyBorder="1" applyAlignment="1">
      <alignment horizontal="left" vertical="top" wrapText="1"/>
    </xf>
    <xf numFmtId="0" fontId="20" fillId="0" borderId="18" xfId="1" applyFont="1" applyBorder="1" applyAlignment="1">
      <alignment horizontal="left" vertical="top" wrapText="1"/>
    </xf>
  </cellXfs>
  <cellStyles count="4">
    <cellStyle name="Měna" xfId="3" builtinId="4"/>
    <cellStyle name="Normální" xfId="0" builtinId="0"/>
    <cellStyle name="normální_D11-SGGT" xfId="1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2"/>
  <sheetViews>
    <sheetView tabSelected="1" zoomScale="90" zoomScaleNormal="90" workbookViewId="0">
      <selection activeCell="F13" sqref="F13"/>
    </sheetView>
  </sheetViews>
  <sheetFormatPr defaultColWidth="9.140625" defaultRowHeight="15" x14ac:dyDescent="0.25"/>
  <cols>
    <col min="1" max="1" width="4.85546875" style="85" customWidth="1"/>
    <col min="2" max="2" width="4.28515625" style="13" customWidth="1"/>
    <col min="3" max="3" width="23.7109375" style="14" customWidth="1"/>
    <col min="4" max="4" width="22.28515625" style="14" customWidth="1"/>
    <col min="5" max="5" width="11.140625" style="14" customWidth="1"/>
    <col min="6" max="6" width="42.42578125" style="14" customWidth="1"/>
    <col min="7" max="7" width="8.85546875" style="91" customWidth="1"/>
    <col min="8" max="8" width="6" style="13" customWidth="1"/>
    <col min="9" max="9" width="11.42578125" style="15" customWidth="1"/>
    <col min="10" max="10" width="16.28515625" style="16" customWidth="1"/>
    <col min="11" max="11" width="15.85546875" style="10" customWidth="1"/>
    <col min="12" max="12" width="9.140625" style="10"/>
    <col min="13" max="13" width="9" style="10" customWidth="1"/>
    <col min="14" max="14" width="24.140625" style="11" customWidth="1"/>
    <col min="15" max="15" width="17.140625" style="92" bestFit="1" customWidth="1"/>
    <col min="16" max="16384" width="9.140625" style="10"/>
  </cols>
  <sheetData>
    <row r="1" spans="1:15" x14ac:dyDescent="0.25">
      <c r="A1" s="5"/>
      <c r="B1" s="6"/>
      <c r="C1" s="7"/>
      <c r="D1" s="194"/>
      <c r="E1" s="194"/>
      <c r="F1" s="7"/>
      <c r="G1" s="6"/>
      <c r="H1" s="8"/>
      <c r="I1" s="9"/>
      <c r="J1" s="112"/>
      <c r="K1" s="113" t="s">
        <v>59</v>
      </c>
      <c r="N1" s="10"/>
      <c r="O1" s="10"/>
    </row>
    <row r="2" spans="1:15" ht="52.5" customHeight="1" x14ac:dyDescent="0.25">
      <c r="A2" s="195" t="s">
        <v>61</v>
      </c>
      <c r="B2" s="196"/>
      <c r="C2" s="196"/>
      <c r="D2" s="196"/>
      <c r="E2" s="196"/>
      <c r="F2" s="196"/>
      <c r="G2" s="196"/>
      <c r="H2" s="196"/>
      <c r="I2" s="196"/>
      <c r="J2" s="196"/>
      <c r="K2" s="197"/>
      <c r="N2" s="10"/>
      <c r="O2" s="10"/>
    </row>
    <row r="3" spans="1:15" ht="15.75" thickBot="1" x14ac:dyDescent="0.3">
      <c r="A3" s="12"/>
      <c r="B3" s="98"/>
      <c r="C3" s="101"/>
      <c r="D3" s="101"/>
      <c r="E3" s="101"/>
      <c r="F3" s="101"/>
      <c r="G3" s="98"/>
      <c r="H3" s="98"/>
      <c r="I3" s="103"/>
      <c r="K3" s="114"/>
      <c r="N3" s="10"/>
      <c r="O3" s="10"/>
    </row>
    <row r="4" spans="1:15" x14ac:dyDescent="0.25">
      <c r="A4" s="17" t="s">
        <v>0</v>
      </c>
      <c r="B4" s="95"/>
      <c r="C4" s="18" t="s">
        <v>1</v>
      </c>
      <c r="D4" s="93"/>
      <c r="E4" s="198" t="s">
        <v>27</v>
      </c>
      <c r="F4" s="19" t="s">
        <v>24</v>
      </c>
      <c r="G4" s="20" t="s">
        <v>2</v>
      </c>
      <c r="H4" s="7"/>
      <c r="I4" s="21" t="s">
        <v>3</v>
      </c>
      <c r="J4" s="21" t="s">
        <v>4</v>
      </c>
      <c r="K4" s="22" t="s">
        <v>4</v>
      </c>
      <c r="N4" s="10"/>
      <c r="O4" s="10"/>
    </row>
    <row r="5" spans="1:15" ht="12" customHeight="1" thickBot="1" x14ac:dyDescent="0.3">
      <c r="A5" s="23"/>
      <c r="B5" s="96"/>
      <c r="C5" s="24"/>
      <c r="D5" s="94"/>
      <c r="E5" s="199"/>
      <c r="F5" s="24"/>
      <c r="G5" s="25" t="s">
        <v>5</v>
      </c>
      <c r="H5" s="26" t="s">
        <v>3</v>
      </c>
      <c r="I5" s="27" t="s">
        <v>4</v>
      </c>
      <c r="J5" s="27" t="s">
        <v>6</v>
      </c>
      <c r="K5" s="28" t="s">
        <v>6</v>
      </c>
      <c r="N5" s="10"/>
      <c r="O5" s="10"/>
    </row>
    <row r="6" spans="1:15" ht="6" customHeight="1" x14ac:dyDescent="0.25">
      <c r="A6" s="29"/>
      <c r="B6" s="6"/>
      <c r="C6" s="7"/>
      <c r="D6" s="7"/>
      <c r="E6" s="7"/>
      <c r="F6" s="7"/>
      <c r="G6" s="30"/>
      <c r="H6" s="6"/>
      <c r="I6" s="31"/>
      <c r="K6" s="114"/>
      <c r="N6" s="10"/>
      <c r="O6" s="10"/>
    </row>
    <row r="7" spans="1:15" s="36" customFormat="1" ht="15.75" customHeight="1" x14ac:dyDescent="0.25">
      <c r="A7" s="32" t="s">
        <v>18</v>
      </c>
      <c r="B7" s="115"/>
      <c r="C7" s="116" t="s">
        <v>19</v>
      </c>
      <c r="D7" s="117"/>
      <c r="E7" s="101"/>
      <c r="F7" s="101"/>
      <c r="G7" s="33"/>
      <c r="H7" s="118"/>
      <c r="I7" s="34"/>
      <c r="J7" s="35"/>
      <c r="K7" s="119"/>
    </row>
    <row r="8" spans="1:15" s="40" customFormat="1" ht="12" customHeight="1" x14ac:dyDescent="0.25">
      <c r="A8" s="37"/>
      <c r="B8" s="120"/>
      <c r="C8" s="121"/>
      <c r="D8" s="122"/>
      <c r="E8" s="123"/>
      <c r="F8" s="124"/>
      <c r="G8" s="38"/>
      <c r="H8" s="125"/>
      <c r="I8" s="39"/>
      <c r="J8" s="35"/>
      <c r="K8" s="126"/>
    </row>
    <row r="9" spans="1:15" s="40" customFormat="1" ht="51.75" customHeight="1" x14ac:dyDescent="0.25">
      <c r="A9" s="1"/>
      <c r="B9" s="127"/>
      <c r="C9" s="191" t="s">
        <v>20</v>
      </c>
      <c r="D9" s="191"/>
      <c r="E9" s="191"/>
      <c r="F9" s="192"/>
      <c r="G9" s="2">
        <v>1</v>
      </c>
      <c r="H9" s="128" t="s">
        <v>8</v>
      </c>
      <c r="I9" s="163"/>
      <c r="J9" s="4">
        <f>G9*(I9)</f>
        <v>0</v>
      </c>
      <c r="K9" s="129"/>
      <c r="L9" s="154"/>
    </row>
    <row r="10" spans="1:15" s="40" customFormat="1" ht="15.75" thickBot="1" x14ac:dyDescent="0.3">
      <c r="A10" s="41"/>
      <c r="B10" s="98"/>
      <c r="C10" s="42" t="s">
        <v>21</v>
      </c>
      <c r="D10" s="43"/>
      <c r="E10" s="44"/>
      <c r="F10" s="43" t="s">
        <v>9</v>
      </c>
      <c r="G10" s="45"/>
      <c r="H10" s="46"/>
      <c r="I10" s="164"/>
      <c r="J10" s="47"/>
      <c r="K10" s="48">
        <f>SUM(J9)</f>
        <v>0</v>
      </c>
    </row>
    <row r="11" spans="1:15" s="40" customFormat="1" ht="24.75" customHeight="1" thickTop="1" x14ac:dyDescent="0.25">
      <c r="A11" s="49" t="s">
        <v>22</v>
      </c>
      <c r="B11" s="130"/>
      <c r="C11" s="116" t="s">
        <v>23</v>
      </c>
      <c r="D11" s="117"/>
      <c r="E11" s="117"/>
      <c r="F11" s="117"/>
      <c r="G11" s="50"/>
      <c r="H11" s="98"/>
      <c r="I11" s="165"/>
      <c r="J11" s="3"/>
      <c r="K11" s="126"/>
    </row>
    <row r="12" spans="1:15" s="157" customFormat="1" ht="25.9" customHeight="1" x14ac:dyDescent="0.25">
      <c r="A12" s="49" t="s">
        <v>22</v>
      </c>
      <c r="B12" s="171">
        <v>1</v>
      </c>
      <c r="C12" s="116" t="s">
        <v>43</v>
      </c>
      <c r="D12" s="117"/>
      <c r="E12" s="117"/>
      <c r="F12" s="117"/>
      <c r="G12" s="50"/>
      <c r="H12" s="98"/>
      <c r="I12" s="165"/>
      <c r="J12" s="156"/>
      <c r="K12" s="160"/>
    </row>
    <row r="13" spans="1:15" s="52" customFormat="1" ht="30" customHeight="1" x14ac:dyDescent="0.25">
      <c r="A13" s="53" t="s">
        <v>7</v>
      </c>
      <c r="B13" s="131">
        <v>1</v>
      </c>
      <c r="C13" s="193" t="s">
        <v>62</v>
      </c>
      <c r="D13" s="193"/>
      <c r="E13" s="124" t="s">
        <v>26</v>
      </c>
      <c r="F13" s="132" t="s">
        <v>115</v>
      </c>
      <c r="G13" s="2">
        <v>6</v>
      </c>
      <c r="H13" s="127" t="s">
        <v>8</v>
      </c>
      <c r="I13" s="166"/>
      <c r="J13" s="3">
        <f>G13*(I13)</f>
        <v>0</v>
      </c>
      <c r="K13" s="126"/>
      <c r="L13" s="40"/>
    </row>
    <row r="14" spans="1:15" s="52" customFormat="1" ht="30" customHeight="1" x14ac:dyDescent="0.25">
      <c r="A14" s="158" t="s">
        <v>7</v>
      </c>
      <c r="B14" s="162">
        <v>2</v>
      </c>
      <c r="C14" s="193" t="s">
        <v>35</v>
      </c>
      <c r="D14" s="193"/>
      <c r="E14" s="159" t="s">
        <v>26</v>
      </c>
      <c r="F14" s="132" t="s">
        <v>63</v>
      </c>
      <c r="G14" s="155">
        <v>3</v>
      </c>
      <c r="H14" s="161" t="s">
        <v>8</v>
      </c>
      <c r="I14" s="166"/>
      <c r="J14" s="156">
        <f t="shared" ref="J14" si="0">G14*(I14)</f>
        <v>0</v>
      </c>
      <c r="K14" s="160"/>
      <c r="L14" s="157"/>
    </row>
    <row r="15" spans="1:15" s="40" customFormat="1" ht="15.75" customHeight="1" thickBot="1" x14ac:dyDescent="0.3">
      <c r="A15" s="41"/>
      <c r="B15" s="98"/>
      <c r="C15" s="42" t="s">
        <v>45</v>
      </c>
      <c r="D15" s="43"/>
      <c r="E15" s="44"/>
      <c r="F15" s="43" t="s">
        <v>9</v>
      </c>
      <c r="G15" s="45"/>
      <c r="H15" s="46"/>
      <c r="I15" s="164"/>
      <c r="J15" s="47"/>
      <c r="K15" s="48">
        <f>SUM(J13:J14)</f>
        <v>0</v>
      </c>
    </row>
    <row r="16" spans="1:15" s="157" customFormat="1" ht="22.15" customHeight="1" thickTop="1" x14ac:dyDescent="0.25">
      <c r="A16" s="49" t="s">
        <v>22</v>
      </c>
      <c r="B16" s="171">
        <v>2</v>
      </c>
      <c r="C16" s="116" t="s">
        <v>44</v>
      </c>
      <c r="D16" s="117"/>
      <c r="E16" s="117"/>
      <c r="F16" s="117"/>
      <c r="G16" s="50"/>
      <c r="H16" s="98"/>
      <c r="I16" s="165"/>
      <c r="J16" s="156"/>
      <c r="K16" s="160"/>
    </row>
    <row r="17" spans="1:11" s="157" customFormat="1" ht="27.6" customHeight="1" x14ac:dyDescent="0.25">
      <c r="A17" s="158" t="s">
        <v>10</v>
      </c>
      <c r="B17" s="162">
        <v>1</v>
      </c>
      <c r="C17" s="193" t="s">
        <v>64</v>
      </c>
      <c r="D17" s="193"/>
      <c r="E17" s="159" t="s">
        <v>26</v>
      </c>
      <c r="F17" s="172" t="s">
        <v>65</v>
      </c>
      <c r="G17" s="155">
        <v>4</v>
      </c>
      <c r="H17" s="161" t="s">
        <v>8</v>
      </c>
      <c r="I17" s="166"/>
      <c r="J17" s="156">
        <f t="shared" ref="J17" si="1">G17*(I17)</f>
        <v>0</v>
      </c>
      <c r="K17" s="160"/>
    </row>
    <row r="18" spans="1:11" s="157" customFormat="1" ht="36" customHeight="1" x14ac:dyDescent="0.25">
      <c r="A18" s="158" t="s">
        <v>10</v>
      </c>
      <c r="B18" s="162">
        <v>2</v>
      </c>
      <c r="C18" s="193" t="s">
        <v>100</v>
      </c>
      <c r="D18" s="193"/>
      <c r="E18" s="159" t="s">
        <v>26</v>
      </c>
      <c r="F18" s="172" t="s">
        <v>107</v>
      </c>
      <c r="G18" s="173">
        <v>24</v>
      </c>
      <c r="H18" s="174" t="s">
        <v>8</v>
      </c>
      <c r="I18" s="166"/>
      <c r="J18" s="156">
        <f t="shared" ref="J18" si="2">G18*(I18)</f>
        <v>0</v>
      </c>
      <c r="K18" s="160"/>
    </row>
    <row r="19" spans="1:11" s="157" customFormat="1" ht="15.75" customHeight="1" thickBot="1" x14ac:dyDescent="0.3">
      <c r="A19" s="41"/>
      <c r="B19" s="98"/>
      <c r="C19" s="42" t="s">
        <v>46</v>
      </c>
      <c r="D19" s="43"/>
      <c r="E19" s="44"/>
      <c r="F19" s="43" t="s">
        <v>9</v>
      </c>
      <c r="G19" s="45"/>
      <c r="H19" s="46"/>
      <c r="I19" s="164"/>
      <c r="J19" s="47"/>
      <c r="K19" s="48">
        <f>SUM(J15:J18)</f>
        <v>0</v>
      </c>
    </row>
    <row r="20" spans="1:11" s="40" customFormat="1" ht="25.15" customHeight="1" thickTop="1" x14ac:dyDescent="0.25">
      <c r="A20" s="49" t="s">
        <v>25</v>
      </c>
      <c r="B20" s="130"/>
      <c r="C20" s="116" t="s">
        <v>41</v>
      </c>
      <c r="D20" s="117"/>
      <c r="E20" s="117"/>
      <c r="F20" s="117"/>
      <c r="G20" s="50"/>
      <c r="H20" s="98"/>
      <c r="I20" s="165"/>
      <c r="J20" s="3"/>
      <c r="K20" s="126"/>
    </row>
    <row r="21" spans="1:11" s="40" customFormat="1" ht="18" customHeight="1" x14ac:dyDescent="0.25">
      <c r="A21" s="53"/>
      <c r="B21" s="131">
        <v>1</v>
      </c>
      <c r="C21" s="188" t="s">
        <v>66</v>
      </c>
      <c r="D21" s="188"/>
      <c r="E21" s="124" t="s">
        <v>40</v>
      </c>
      <c r="F21" s="175" t="s">
        <v>67</v>
      </c>
      <c r="G21" s="2">
        <v>1</v>
      </c>
      <c r="H21" s="127" t="s">
        <v>8</v>
      </c>
      <c r="I21" s="167"/>
      <c r="J21" s="156">
        <f t="shared" ref="J21:J35" si="3">G21*(I21)</f>
        <v>0</v>
      </c>
      <c r="K21" s="126"/>
    </row>
    <row r="22" spans="1:11" s="40" customFormat="1" ht="18" customHeight="1" x14ac:dyDescent="0.25">
      <c r="A22" s="53"/>
      <c r="B22" s="131">
        <v>2</v>
      </c>
      <c r="C22" s="188" t="s">
        <v>68</v>
      </c>
      <c r="D22" s="188"/>
      <c r="E22" s="159" t="s">
        <v>40</v>
      </c>
      <c r="F22" s="175" t="s">
        <v>67</v>
      </c>
      <c r="G22" s="2">
        <v>1</v>
      </c>
      <c r="H22" s="127" t="s">
        <v>8</v>
      </c>
      <c r="I22" s="167"/>
      <c r="J22" s="156">
        <f t="shared" si="3"/>
        <v>0</v>
      </c>
      <c r="K22" s="126"/>
    </row>
    <row r="23" spans="1:11" s="40" customFormat="1" ht="18" customHeight="1" x14ac:dyDescent="0.25">
      <c r="A23" s="53"/>
      <c r="B23" s="131">
        <v>3</v>
      </c>
      <c r="C23" s="188" t="s">
        <v>69</v>
      </c>
      <c r="D23" s="188"/>
      <c r="E23" s="159" t="s">
        <v>40</v>
      </c>
      <c r="F23" s="175" t="s">
        <v>67</v>
      </c>
      <c r="G23" s="2">
        <v>1</v>
      </c>
      <c r="H23" s="127" t="s">
        <v>8</v>
      </c>
      <c r="I23" s="167"/>
      <c r="J23" s="156">
        <f t="shared" si="3"/>
        <v>0</v>
      </c>
      <c r="K23" s="126"/>
    </row>
    <row r="24" spans="1:11" s="40" customFormat="1" ht="18" customHeight="1" x14ac:dyDescent="0.25">
      <c r="A24" s="53"/>
      <c r="B24" s="131">
        <v>4</v>
      </c>
      <c r="C24" s="188" t="s">
        <v>70</v>
      </c>
      <c r="D24" s="188"/>
      <c r="E24" s="159" t="s">
        <v>40</v>
      </c>
      <c r="F24" s="175" t="s">
        <v>71</v>
      </c>
      <c r="G24" s="2">
        <v>1</v>
      </c>
      <c r="H24" s="127" t="s">
        <v>8</v>
      </c>
      <c r="I24" s="167"/>
      <c r="J24" s="156">
        <f t="shared" si="3"/>
        <v>0</v>
      </c>
      <c r="K24" s="126"/>
    </row>
    <row r="25" spans="1:11" s="40" customFormat="1" ht="18" customHeight="1" x14ac:dyDescent="0.25">
      <c r="A25" s="53"/>
      <c r="B25" s="162">
        <v>5</v>
      </c>
      <c r="C25" s="188" t="s">
        <v>72</v>
      </c>
      <c r="D25" s="188"/>
      <c r="E25" s="159" t="s">
        <v>40</v>
      </c>
      <c r="F25" s="175" t="s">
        <v>73</v>
      </c>
      <c r="G25" s="2">
        <v>1</v>
      </c>
      <c r="H25" s="127" t="s">
        <v>8</v>
      </c>
      <c r="I25" s="167"/>
      <c r="J25" s="156">
        <f>G25*(I25)</f>
        <v>0</v>
      </c>
      <c r="K25" s="126"/>
    </row>
    <row r="26" spans="1:11" s="40" customFormat="1" ht="18" customHeight="1" x14ac:dyDescent="0.25">
      <c r="A26" s="53"/>
      <c r="B26" s="162">
        <v>6</v>
      </c>
      <c r="C26" s="188" t="s">
        <v>74</v>
      </c>
      <c r="D26" s="188"/>
      <c r="E26" s="159" t="s">
        <v>40</v>
      </c>
      <c r="F26" s="175" t="s">
        <v>75</v>
      </c>
      <c r="G26" s="2">
        <v>1</v>
      </c>
      <c r="H26" s="127" t="s">
        <v>8</v>
      </c>
      <c r="I26" s="167"/>
      <c r="J26" s="156">
        <f t="shared" si="3"/>
        <v>0</v>
      </c>
      <c r="K26" s="126"/>
    </row>
    <row r="27" spans="1:11" s="40" customFormat="1" ht="18" customHeight="1" x14ac:dyDescent="0.25">
      <c r="A27" s="53"/>
      <c r="B27" s="162">
        <v>7</v>
      </c>
      <c r="C27" s="188" t="s">
        <v>76</v>
      </c>
      <c r="D27" s="188"/>
      <c r="E27" s="159" t="s">
        <v>40</v>
      </c>
      <c r="F27" s="175" t="s">
        <v>77</v>
      </c>
      <c r="G27" s="155">
        <v>1</v>
      </c>
      <c r="H27" s="161" t="s">
        <v>8</v>
      </c>
      <c r="I27" s="167"/>
      <c r="J27" s="156">
        <f t="shared" ref="J27" si="4">G27*(I27)</f>
        <v>0</v>
      </c>
      <c r="K27" s="126"/>
    </row>
    <row r="28" spans="1:11" s="40" customFormat="1" ht="18" customHeight="1" x14ac:dyDescent="0.25">
      <c r="A28" s="53"/>
      <c r="B28" s="162">
        <v>8</v>
      </c>
      <c r="C28" s="188" t="s">
        <v>78</v>
      </c>
      <c r="D28" s="188"/>
      <c r="E28" s="159" t="s">
        <v>40</v>
      </c>
      <c r="F28" s="175" t="s">
        <v>79</v>
      </c>
      <c r="G28" s="155">
        <v>1</v>
      </c>
      <c r="H28" s="161" t="s">
        <v>8</v>
      </c>
      <c r="I28" s="167"/>
      <c r="J28" s="156">
        <f t="shared" ref="J28" si="5">G28*(I28)</f>
        <v>0</v>
      </c>
      <c r="K28" s="126"/>
    </row>
    <row r="29" spans="1:11" s="40" customFormat="1" ht="18" customHeight="1" x14ac:dyDescent="0.25">
      <c r="A29" s="53"/>
      <c r="B29" s="162">
        <v>9</v>
      </c>
      <c r="C29" s="188" t="s">
        <v>80</v>
      </c>
      <c r="D29" s="188"/>
      <c r="E29" s="159" t="s">
        <v>40</v>
      </c>
      <c r="F29" s="175" t="s">
        <v>81</v>
      </c>
      <c r="G29" s="2">
        <v>1</v>
      </c>
      <c r="H29" s="127" t="s">
        <v>8</v>
      </c>
      <c r="I29" s="167"/>
      <c r="J29" s="156">
        <f t="shared" si="3"/>
        <v>0</v>
      </c>
      <c r="K29" s="126"/>
    </row>
    <row r="30" spans="1:11" s="40" customFormat="1" ht="18" customHeight="1" x14ac:dyDescent="0.25">
      <c r="A30" s="53"/>
      <c r="B30" s="162">
        <v>10</v>
      </c>
      <c r="C30" s="188" t="s">
        <v>82</v>
      </c>
      <c r="D30" s="188"/>
      <c r="E30" s="159" t="s">
        <v>40</v>
      </c>
      <c r="F30" s="175" t="s">
        <v>79</v>
      </c>
      <c r="G30" s="2">
        <v>1</v>
      </c>
      <c r="H30" s="127" t="s">
        <v>8</v>
      </c>
      <c r="I30" s="167"/>
      <c r="J30" s="156">
        <f t="shared" si="3"/>
        <v>0</v>
      </c>
      <c r="K30" s="126"/>
    </row>
    <row r="31" spans="1:11" s="40" customFormat="1" ht="18" customHeight="1" x14ac:dyDescent="0.25">
      <c r="A31" s="53"/>
      <c r="B31" s="162">
        <v>11</v>
      </c>
      <c r="C31" s="188" t="s">
        <v>83</v>
      </c>
      <c r="D31" s="188"/>
      <c r="E31" s="159" t="s">
        <v>40</v>
      </c>
      <c r="F31" s="175" t="s">
        <v>84</v>
      </c>
      <c r="G31" s="2">
        <v>1</v>
      </c>
      <c r="H31" s="127" t="s">
        <v>8</v>
      </c>
      <c r="I31" s="167"/>
      <c r="J31" s="156">
        <f t="shared" si="3"/>
        <v>0</v>
      </c>
      <c r="K31" s="126"/>
    </row>
    <row r="32" spans="1:11" s="40" customFormat="1" ht="18" customHeight="1" x14ac:dyDescent="0.25">
      <c r="A32" s="53"/>
      <c r="B32" s="162">
        <v>12</v>
      </c>
      <c r="C32" s="188" t="s">
        <v>85</v>
      </c>
      <c r="D32" s="188"/>
      <c r="E32" s="159" t="s">
        <v>40</v>
      </c>
      <c r="F32" s="175" t="s">
        <v>86</v>
      </c>
      <c r="G32" s="155">
        <v>1</v>
      </c>
      <c r="H32" s="161" t="s">
        <v>8</v>
      </c>
      <c r="I32" s="167"/>
      <c r="J32" s="156">
        <f t="shared" ref="J32" si="6">G32*(I32)</f>
        <v>0</v>
      </c>
      <c r="K32" s="126"/>
    </row>
    <row r="33" spans="1:11" s="40" customFormat="1" ht="18" customHeight="1" x14ac:dyDescent="0.25">
      <c r="A33" s="53"/>
      <c r="B33" s="162">
        <v>13</v>
      </c>
      <c r="C33" s="188" t="s">
        <v>87</v>
      </c>
      <c r="D33" s="188"/>
      <c r="E33" s="159" t="s">
        <v>40</v>
      </c>
      <c r="F33" s="175" t="s">
        <v>89</v>
      </c>
      <c r="G33" s="2">
        <v>1</v>
      </c>
      <c r="H33" s="127" t="s">
        <v>8</v>
      </c>
      <c r="I33" s="167"/>
      <c r="J33" s="156">
        <f t="shared" si="3"/>
        <v>0</v>
      </c>
      <c r="K33" s="126"/>
    </row>
    <row r="34" spans="1:11" s="40" customFormat="1" ht="18" customHeight="1" x14ac:dyDescent="0.25">
      <c r="A34" s="53"/>
      <c r="B34" s="162">
        <v>14</v>
      </c>
      <c r="C34" s="188" t="s">
        <v>88</v>
      </c>
      <c r="D34" s="188"/>
      <c r="E34" s="159" t="s">
        <v>40</v>
      </c>
      <c r="F34" s="175" t="s">
        <v>90</v>
      </c>
      <c r="G34" s="2">
        <v>1</v>
      </c>
      <c r="H34" s="127" t="s">
        <v>8</v>
      </c>
      <c r="I34" s="167"/>
      <c r="J34" s="156">
        <f t="shared" si="3"/>
        <v>0</v>
      </c>
      <c r="K34" s="126"/>
    </row>
    <row r="35" spans="1:11" s="40" customFormat="1" ht="18" customHeight="1" x14ac:dyDescent="0.25">
      <c r="A35" s="53"/>
      <c r="B35" s="162">
        <v>15</v>
      </c>
      <c r="C35" s="188" t="s">
        <v>91</v>
      </c>
      <c r="D35" s="188"/>
      <c r="E35" s="159" t="s">
        <v>40</v>
      </c>
      <c r="F35" s="175" t="s">
        <v>92</v>
      </c>
      <c r="G35" s="2">
        <v>1</v>
      </c>
      <c r="H35" s="127" t="s">
        <v>8</v>
      </c>
      <c r="I35" s="167"/>
      <c r="J35" s="156">
        <f t="shared" si="3"/>
        <v>0</v>
      </c>
      <c r="K35" s="126"/>
    </row>
    <row r="36" spans="1:11" s="157" customFormat="1" ht="18.75" customHeight="1" x14ac:dyDescent="0.25">
      <c r="A36" s="158"/>
      <c r="B36" s="162">
        <v>16</v>
      </c>
      <c r="C36" s="188" t="s">
        <v>93</v>
      </c>
      <c r="D36" s="188"/>
      <c r="E36" s="159" t="s">
        <v>40</v>
      </c>
      <c r="F36" s="175" t="s">
        <v>92</v>
      </c>
      <c r="G36" s="155">
        <v>1</v>
      </c>
      <c r="H36" s="161" t="s">
        <v>8</v>
      </c>
      <c r="I36" s="167"/>
      <c r="J36" s="156">
        <f t="shared" ref="J36:J44" si="7">G36*(I36)</f>
        <v>0</v>
      </c>
      <c r="K36" s="160"/>
    </row>
    <row r="37" spans="1:11" s="157" customFormat="1" ht="18.75" customHeight="1" x14ac:dyDescent="0.25">
      <c r="A37" s="158"/>
      <c r="B37" s="162">
        <v>17</v>
      </c>
      <c r="C37" s="188" t="s">
        <v>94</v>
      </c>
      <c r="D37" s="188"/>
      <c r="E37" s="159" t="s">
        <v>40</v>
      </c>
      <c r="F37" s="175" t="s">
        <v>96</v>
      </c>
      <c r="G37" s="155">
        <v>1</v>
      </c>
      <c r="H37" s="161" t="s">
        <v>8</v>
      </c>
      <c r="I37" s="167"/>
      <c r="J37" s="156">
        <f t="shared" si="7"/>
        <v>0</v>
      </c>
      <c r="K37" s="160"/>
    </row>
    <row r="38" spans="1:11" s="157" customFormat="1" ht="18.75" customHeight="1" x14ac:dyDescent="0.25">
      <c r="A38" s="158"/>
      <c r="B38" s="162">
        <v>18</v>
      </c>
      <c r="C38" s="188" t="s">
        <v>95</v>
      </c>
      <c r="D38" s="188"/>
      <c r="E38" s="159" t="s">
        <v>40</v>
      </c>
      <c r="F38" s="175" t="s">
        <v>97</v>
      </c>
      <c r="G38" s="155">
        <v>1</v>
      </c>
      <c r="H38" s="161" t="s">
        <v>8</v>
      </c>
      <c r="I38" s="167"/>
      <c r="J38" s="156">
        <f t="shared" si="7"/>
        <v>0</v>
      </c>
      <c r="K38" s="160"/>
    </row>
    <row r="39" spans="1:11" s="157" customFormat="1" ht="18.75" customHeight="1" x14ac:dyDescent="0.25">
      <c r="A39" s="158"/>
      <c r="B39" s="162">
        <v>19</v>
      </c>
      <c r="C39" s="188" t="s">
        <v>101</v>
      </c>
      <c r="D39" s="188"/>
      <c r="E39" s="159" t="s">
        <v>40</v>
      </c>
      <c r="F39" s="175" t="s">
        <v>102</v>
      </c>
      <c r="G39" s="155">
        <v>1</v>
      </c>
      <c r="H39" s="161" t="s">
        <v>8</v>
      </c>
      <c r="I39" s="167"/>
      <c r="J39" s="156">
        <f t="shared" si="7"/>
        <v>0</v>
      </c>
      <c r="K39" s="160"/>
    </row>
    <row r="40" spans="1:11" s="157" customFormat="1" ht="18.75" customHeight="1" x14ac:dyDescent="0.25">
      <c r="A40" s="158"/>
      <c r="B40" s="162">
        <v>20</v>
      </c>
      <c r="C40" s="188" t="s">
        <v>103</v>
      </c>
      <c r="D40" s="188"/>
      <c r="E40" s="159" t="s">
        <v>40</v>
      </c>
      <c r="F40" s="175" t="s">
        <v>102</v>
      </c>
      <c r="G40" s="155">
        <v>1</v>
      </c>
      <c r="H40" s="161" t="s">
        <v>8</v>
      </c>
      <c r="I40" s="167"/>
      <c r="J40" s="156">
        <f t="shared" si="7"/>
        <v>0</v>
      </c>
      <c r="K40" s="160"/>
    </row>
    <row r="41" spans="1:11" s="157" customFormat="1" ht="18.75" customHeight="1" x14ac:dyDescent="0.25">
      <c r="A41" s="158"/>
      <c r="B41" s="162">
        <v>21</v>
      </c>
      <c r="C41" s="188" t="s">
        <v>104</v>
      </c>
      <c r="D41" s="188"/>
      <c r="E41" s="159" t="s">
        <v>40</v>
      </c>
      <c r="F41" s="175" t="s">
        <v>105</v>
      </c>
      <c r="G41" s="155">
        <v>1</v>
      </c>
      <c r="H41" s="161" t="s">
        <v>8</v>
      </c>
      <c r="I41" s="167"/>
      <c r="J41" s="156">
        <f t="shared" si="7"/>
        <v>0</v>
      </c>
      <c r="K41" s="160"/>
    </row>
    <row r="42" spans="1:11" s="157" customFormat="1" ht="18.75" customHeight="1" x14ac:dyDescent="0.25">
      <c r="A42" s="158"/>
      <c r="B42" s="162">
        <v>22</v>
      </c>
      <c r="C42" s="188" t="s">
        <v>106</v>
      </c>
      <c r="D42" s="188"/>
      <c r="E42" s="159" t="s">
        <v>40</v>
      </c>
      <c r="F42" s="175" t="s">
        <v>105</v>
      </c>
      <c r="G42" s="155">
        <v>1</v>
      </c>
      <c r="H42" s="161" t="s">
        <v>8</v>
      </c>
      <c r="I42" s="167"/>
      <c r="J42" s="156">
        <f t="shared" si="7"/>
        <v>0</v>
      </c>
      <c r="K42" s="160"/>
    </row>
    <row r="43" spans="1:11" s="157" customFormat="1" ht="18" customHeight="1" x14ac:dyDescent="0.25">
      <c r="A43" s="158"/>
      <c r="B43" s="162">
        <v>23</v>
      </c>
      <c r="C43" s="188" t="s">
        <v>114</v>
      </c>
      <c r="D43" s="188"/>
      <c r="E43" s="159" t="s">
        <v>40</v>
      </c>
      <c r="F43" s="175" t="s">
        <v>98</v>
      </c>
      <c r="G43" s="155">
        <v>1</v>
      </c>
      <c r="H43" s="161" t="s">
        <v>8</v>
      </c>
      <c r="I43" s="167"/>
      <c r="J43" s="156">
        <f t="shared" si="7"/>
        <v>0</v>
      </c>
      <c r="K43" s="160"/>
    </row>
    <row r="44" spans="1:11" s="157" customFormat="1" ht="18.75" customHeight="1" x14ac:dyDescent="0.25">
      <c r="A44" s="158"/>
      <c r="B44" s="162">
        <v>24</v>
      </c>
      <c r="C44" s="188" t="s">
        <v>99</v>
      </c>
      <c r="D44" s="188"/>
      <c r="E44" s="159" t="s">
        <v>40</v>
      </c>
      <c r="F44" s="175" t="s">
        <v>98</v>
      </c>
      <c r="G44" s="155">
        <v>1</v>
      </c>
      <c r="H44" s="161" t="s">
        <v>8</v>
      </c>
      <c r="I44" s="167"/>
      <c r="J44" s="156">
        <f t="shared" si="7"/>
        <v>0</v>
      </c>
      <c r="K44" s="160"/>
    </row>
    <row r="45" spans="1:11" s="40" customFormat="1" ht="15.75" customHeight="1" thickBot="1" x14ac:dyDescent="0.3">
      <c r="A45" s="12"/>
      <c r="B45" s="98"/>
      <c r="C45" s="42" t="s">
        <v>48</v>
      </c>
      <c r="D45" s="43"/>
      <c r="E45" s="44"/>
      <c r="F45" s="43" t="s">
        <v>9</v>
      </c>
      <c r="G45" s="45"/>
      <c r="H45" s="46"/>
      <c r="I45" s="164"/>
      <c r="J45" s="47"/>
      <c r="K45" s="48">
        <f>SUM(J21:J44)</f>
        <v>0</v>
      </c>
    </row>
    <row r="46" spans="1:11" s="157" customFormat="1" ht="18" customHeight="1" thickTop="1" x14ac:dyDescent="0.25">
      <c r="A46" s="54" t="s">
        <v>47</v>
      </c>
      <c r="B46" s="136"/>
      <c r="C46" s="176" t="s">
        <v>39</v>
      </c>
      <c r="D46" s="177"/>
      <c r="E46" s="177"/>
      <c r="F46" s="177"/>
      <c r="G46" s="50"/>
      <c r="H46" s="98"/>
      <c r="I46" s="165"/>
      <c r="J46" s="156"/>
      <c r="K46" s="137"/>
    </row>
    <row r="47" spans="1:11" s="157" customFormat="1" ht="25.5" customHeight="1" x14ac:dyDescent="0.25">
      <c r="A47" s="54"/>
      <c r="B47" s="162">
        <v>1</v>
      </c>
      <c r="C47" s="205" t="s">
        <v>109</v>
      </c>
      <c r="D47" s="205"/>
      <c r="E47" s="205"/>
      <c r="F47" s="206"/>
      <c r="G47" s="179">
        <v>1</v>
      </c>
      <c r="H47" s="180" t="s">
        <v>8</v>
      </c>
      <c r="I47" s="167"/>
      <c r="J47" s="156">
        <f t="shared" ref="J47" si="8">G47*(I47)</f>
        <v>0</v>
      </c>
      <c r="K47" s="137"/>
    </row>
    <row r="48" spans="1:11" s="157" customFormat="1" ht="18" customHeight="1" x14ac:dyDescent="0.25">
      <c r="A48" s="54"/>
      <c r="B48" s="162">
        <v>2</v>
      </c>
      <c r="C48" s="205" t="s">
        <v>108</v>
      </c>
      <c r="D48" s="205"/>
      <c r="E48" s="205"/>
      <c r="F48" s="206"/>
      <c r="G48" s="179">
        <v>1</v>
      </c>
      <c r="H48" s="180" t="s">
        <v>8</v>
      </c>
      <c r="I48" s="167"/>
      <c r="J48" s="156">
        <f t="shared" ref="J48" si="9">G48*(I48)</f>
        <v>0</v>
      </c>
      <c r="K48" s="137"/>
    </row>
    <row r="49" spans="1:11" s="157" customFormat="1" ht="18" customHeight="1" x14ac:dyDescent="0.25">
      <c r="A49" s="37"/>
      <c r="B49" s="162">
        <v>3</v>
      </c>
      <c r="C49" s="203" t="s">
        <v>58</v>
      </c>
      <c r="D49" s="203"/>
      <c r="E49" s="203"/>
      <c r="F49" s="204"/>
      <c r="G49" s="181">
        <v>1</v>
      </c>
      <c r="H49" s="178" t="s">
        <v>8</v>
      </c>
      <c r="I49" s="168"/>
      <c r="J49" s="4">
        <f t="shared" ref="J49" si="10">G49*(I49)</f>
        <v>0</v>
      </c>
      <c r="K49" s="160"/>
    </row>
    <row r="50" spans="1:11" s="157" customFormat="1" ht="18" customHeight="1" thickBot="1" x14ac:dyDescent="0.3">
      <c r="A50" s="41"/>
      <c r="B50" s="98"/>
      <c r="C50" s="42" t="s">
        <v>49</v>
      </c>
      <c r="D50" s="43"/>
      <c r="E50" s="44"/>
      <c r="F50" s="43" t="s">
        <v>9</v>
      </c>
      <c r="G50" s="45"/>
      <c r="H50" s="46"/>
      <c r="I50" s="164"/>
      <c r="J50" s="99"/>
      <c r="K50" s="48">
        <f>SUM(J47:J49)</f>
        <v>0</v>
      </c>
    </row>
    <row r="51" spans="1:11" s="157" customFormat="1" ht="18" customHeight="1" thickTop="1" x14ac:dyDescent="0.25">
      <c r="A51" s="54" t="s">
        <v>50</v>
      </c>
      <c r="B51" s="136"/>
      <c r="C51" s="133" t="s">
        <v>37</v>
      </c>
      <c r="D51" s="117"/>
      <c r="E51" s="117"/>
      <c r="F51" s="117"/>
      <c r="G51" s="50"/>
      <c r="H51" s="98"/>
      <c r="I51" s="165"/>
      <c r="J51" s="156"/>
      <c r="K51" s="137"/>
    </row>
    <row r="52" spans="1:11" s="157" customFormat="1" ht="18" customHeight="1" x14ac:dyDescent="0.25">
      <c r="A52" s="37"/>
      <c r="B52" s="161">
        <v>1</v>
      </c>
      <c r="C52" s="134"/>
      <c r="D52" s="135"/>
      <c r="E52" s="135"/>
      <c r="F52" s="135"/>
      <c r="G52" s="97"/>
      <c r="H52" s="100" t="s">
        <v>8</v>
      </c>
      <c r="I52" s="168"/>
      <c r="J52" s="4">
        <f t="shared" ref="J52" si="11">G52*(I52)</f>
        <v>0</v>
      </c>
      <c r="K52" s="160"/>
    </row>
    <row r="53" spans="1:11" s="157" customFormat="1" ht="18" customHeight="1" thickBot="1" x14ac:dyDescent="0.3">
      <c r="A53" s="41"/>
      <c r="B53" s="98"/>
      <c r="C53" s="42" t="s">
        <v>53</v>
      </c>
      <c r="D53" s="43"/>
      <c r="E53" s="44"/>
      <c r="F53" s="43" t="s">
        <v>9</v>
      </c>
      <c r="G53" s="45"/>
      <c r="H53" s="46"/>
      <c r="I53" s="164"/>
      <c r="J53" s="99"/>
      <c r="K53" s="48">
        <f>SUM(J52:J52)</f>
        <v>0</v>
      </c>
    </row>
    <row r="54" spans="1:11" s="157" customFormat="1" ht="18" customHeight="1" thickTop="1" x14ac:dyDescent="0.25">
      <c r="A54" s="54" t="s">
        <v>30</v>
      </c>
      <c r="B54" s="136"/>
      <c r="C54" s="133" t="s">
        <v>57</v>
      </c>
      <c r="D54" s="117"/>
      <c r="E54" s="117"/>
      <c r="F54" s="117"/>
      <c r="G54" s="50"/>
      <c r="H54" s="98"/>
      <c r="I54" s="165"/>
      <c r="J54" s="156"/>
      <c r="K54" s="137"/>
    </row>
    <row r="55" spans="1:11" s="157" customFormat="1" ht="18.75" customHeight="1" x14ac:dyDescent="0.25">
      <c r="A55" s="37"/>
      <c r="B55" s="162">
        <v>1</v>
      </c>
      <c r="C55" s="203"/>
      <c r="D55" s="203"/>
      <c r="E55" s="203"/>
      <c r="F55" s="204"/>
      <c r="G55" s="97"/>
      <c r="H55" s="100" t="s">
        <v>8</v>
      </c>
      <c r="I55" s="168"/>
      <c r="J55" s="4">
        <f t="shared" ref="J55" si="12">G55*(I55)</f>
        <v>0</v>
      </c>
      <c r="K55" s="160"/>
    </row>
    <row r="56" spans="1:11" s="157" customFormat="1" ht="18" customHeight="1" thickBot="1" x14ac:dyDescent="0.3">
      <c r="A56" s="41"/>
      <c r="B56" s="162"/>
      <c r="C56" s="42" t="s">
        <v>32</v>
      </c>
      <c r="D56" s="43"/>
      <c r="E56" s="44"/>
      <c r="F56" s="43" t="s">
        <v>9</v>
      </c>
      <c r="G56" s="45"/>
      <c r="H56" s="46"/>
      <c r="I56" s="164"/>
      <c r="J56" s="99"/>
      <c r="K56" s="48">
        <f>SUM(J55:J55)</f>
        <v>0</v>
      </c>
    </row>
    <row r="57" spans="1:11" s="157" customFormat="1" ht="18" customHeight="1" thickTop="1" x14ac:dyDescent="0.25">
      <c r="A57" s="54" t="s">
        <v>31</v>
      </c>
      <c r="B57" s="162"/>
      <c r="C57" s="133" t="s">
        <v>38</v>
      </c>
      <c r="D57" s="117"/>
      <c r="E57" s="117"/>
      <c r="F57" s="117"/>
      <c r="G57" s="50"/>
      <c r="H57" s="98"/>
      <c r="I57" s="165"/>
      <c r="J57" s="156"/>
      <c r="K57" s="137"/>
    </row>
    <row r="58" spans="1:11" s="157" customFormat="1" ht="34.9" customHeight="1" x14ac:dyDescent="0.25">
      <c r="A58" s="37"/>
      <c r="B58" s="162">
        <v>1</v>
      </c>
      <c r="C58" s="207" t="s">
        <v>110</v>
      </c>
      <c r="D58" s="207"/>
      <c r="E58" s="207"/>
      <c r="F58" s="135"/>
      <c r="G58" s="155">
        <v>2</v>
      </c>
      <c r="H58" s="161" t="s">
        <v>36</v>
      </c>
      <c r="I58" s="167"/>
      <c r="J58" s="156">
        <f t="shared" ref="J58:J59" si="13">G58*(I58)</f>
        <v>0</v>
      </c>
      <c r="K58" s="160"/>
    </row>
    <row r="59" spans="1:11" s="157" customFormat="1" ht="35.450000000000003" customHeight="1" x14ac:dyDescent="0.25">
      <c r="A59" s="41"/>
      <c r="B59" s="162">
        <v>2</v>
      </c>
      <c r="C59" s="208" t="s">
        <v>111</v>
      </c>
      <c r="D59" s="208"/>
      <c r="E59" s="208"/>
      <c r="F59" s="135"/>
      <c r="G59" s="97">
        <v>2</v>
      </c>
      <c r="H59" s="100" t="s">
        <v>36</v>
      </c>
      <c r="I59" s="168"/>
      <c r="J59" s="4">
        <f t="shared" si="13"/>
        <v>0</v>
      </c>
      <c r="K59" s="160"/>
    </row>
    <row r="60" spans="1:11" s="157" customFormat="1" ht="18" customHeight="1" thickBot="1" x14ac:dyDescent="0.3">
      <c r="A60" s="41"/>
      <c r="B60" s="162"/>
      <c r="C60" s="42" t="s">
        <v>33</v>
      </c>
      <c r="D60" s="43"/>
      <c r="E60" s="44"/>
      <c r="F60" s="43" t="s">
        <v>9</v>
      </c>
      <c r="G60" s="45"/>
      <c r="H60" s="46"/>
      <c r="I60" s="164"/>
      <c r="J60" s="99"/>
      <c r="K60" s="48">
        <f>SUM(J58:J59)</f>
        <v>0</v>
      </c>
    </row>
    <row r="61" spans="1:11" s="40" customFormat="1" ht="13.5" thickTop="1" x14ac:dyDescent="0.25">
      <c r="A61" s="54" t="s">
        <v>51</v>
      </c>
      <c r="B61" s="162"/>
      <c r="C61" s="133" t="s">
        <v>11</v>
      </c>
      <c r="D61" s="117"/>
      <c r="E61" s="117"/>
      <c r="F61" s="117"/>
      <c r="G61" s="50"/>
      <c r="H61" s="98"/>
      <c r="I61" s="165"/>
      <c r="J61" s="3"/>
      <c r="K61" s="137"/>
    </row>
    <row r="62" spans="1:11" s="40" customFormat="1" ht="18.75" customHeight="1" x14ac:dyDescent="0.25">
      <c r="A62" s="37"/>
      <c r="B62" s="162">
        <v>1</v>
      </c>
      <c r="C62" s="134" t="s">
        <v>28</v>
      </c>
      <c r="D62" s="135"/>
      <c r="E62" s="135"/>
      <c r="F62" s="135" t="s">
        <v>112</v>
      </c>
      <c r="G62" s="97">
        <v>1</v>
      </c>
      <c r="H62" s="100" t="s">
        <v>8</v>
      </c>
      <c r="I62" s="168"/>
      <c r="J62" s="4">
        <f t="shared" ref="J62" si="14">G62*(I62)</f>
        <v>0</v>
      </c>
      <c r="K62" s="126"/>
    </row>
    <row r="63" spans="1:11" s="40" customFormat="1" ht="18" customHeight="1" thickBot="1" x14ac:dyDescent="0.3">
      <c r="A63" s="41"/>
      <c r="B63" s="162"/>
      <c r="C63" s="42" t="s">
        <v>54</v>
      </c>
      <c r="D63" s="43"/>
      <c r="E63" s="44"/>
      <c r="F63" s="43" t="s">
        <v>9</v>
      </c>
      <c r="G63" s="45"/>
      <c r="H63" s="46"/>
      <c r="I63" s="164"/>
      <c r="J63" s="99"/>
      <c r="K63" s="48">
        <f>SUM(J62:J62)</f>
        <v>0</v>
      </c>
    </row>
    <row r="64" spans="1:11" s="40" customFormat="1" ht="13.5" thickTop="1" x14ac:dyDescent="0.25">
      <c r="A64" s="54" t="s">
        <v>52</v>
      </c>
      <c r="B64" s="162"/>
      <c r="C64" s="133" t="s">
        <v>34</v>
      </c>
      <c r="D64" s="117"/>
      <c r="E64" s="117"/>
      <c r="F64" s="56"/>
      <c r="G64" s="38"/>
      <c r="H64" s="57"/>
      <c r="I64" s="165"/>
      <c r="J64" s="58"/>
      <c r="K64" s="137"/>
    </row>
    <row r="65" spans="1:15" ht="18.75" customHeight="1" x14ac:dyDescent="0.25">
      <c r="A65" s="37"/>
      <c r="B65" s="162">
        <v>1</v>
      </c>
      <c r="C65" s="138" t="s">
        <v>29</v>
      </c>
      <c r="D65" s="124"/>
      <c r="E65" s="124"/>
      <c r="F65" s="59"/>
      <c r="G65" s="97">
        <v>1</v>
      </c>
      <c r="H65" s="100" t="s">
        <v>8</v>
      </c>
      <c r="I65" s="168"/>
      <c r="J65" s="4">
        <f t="shared" ref="J65" si="15">G65*(I65)</f>
        <v>0</v>
      </c>
      <c r="K65" s="126"/>
      <c r="L65" s="40"/>
      <c r="N65" s="10"/>
      <c r="O65" s="10"/>
    </row>
    <row r="66" spans="1:15" s="36" customFormat="1" ht="18" customHeight="1" thickBot="1" x14ac:dyDescent="0.3">
      <c r="A66" s="41"/>
      <c r="B66" s="98"/>
      <c r="C66" s="42" t="s">
        <v>55</v>
      </c>
      <c r="D66" s="43"/>
      <c r="E66" s="44"/>
      <c r="F66" s="43" t="s">
        <v>9</v>
      </c>
      <c r="G66" s="60"/>
      <c r="H66" s="61"/>
      <c r="I66" s="55"/>
      <c r="J66" s="99"/>
      <c r="K66" s="48">
        <f>SUM(J65:J65)</f>
        <v>0</v>
      </c>
    </row>
    <row r="67" spans="1:15" s="36" customFormat="1" ht="15.75" thickTop="1" x14ac:dyDescent="0.25">
      <c r="A67" s="12"/>
      <c r="B67" s="98"/>
      <c r="C67" s="139"/>
      <c r="D67" s="140"/>
      <c r="E67" s="141"/>
      <c r="F67" s="62"/>
      <c r="G67" s="63"/>
      <c r="H67" s="142"/>
      <c r="I67" s="51"/>
      <c r="J67" s="64"/>
      <c r="K67" s="143"/>
    </row>
    <row r="68" spans="1:15" s="36" customFormat="1" ht="13.5" thickBot="1" x14ac:dyDescent="0.3">
      <c r="A68" s="12"/>
      <c r="B68" s="98"/>
      <c r="C68" s="101"/>
      <c r="D68" s="101"/>
      <c r="E68" s="101"/>
      <c r="F68" s="101"/>
      <c r="G68" s="102"/>
      <c r="H68" s="98"/>
      <c r="I68" s="51"/>
      <c r="J68" s="68"/>
      <c r="K68" s="144"/>
    </row>
    <row r="69" spans="1:15" s="36" customFormat="1" ht="13.5" thickBot="1" x14ac:dyDescent="0.3">
      <c r="A69" s="69"/>
      <c r="B69" s="70"/>
      <c r="C69" s="71" t="s">
        <v>12</v>
      </c>
      <c r="D69" s="71"/>
      <c r="E69" s="71"/>
      <c r="F69" s="71"/>
      <c r="G69" s="72"/>
      <c r="H69" s="70"/>
      <c r="I69" s="73"/>
      <c r="J69" s="104"/>
      <c r="K69" s="105">
        <f>SUM(K10:K66)</f>
        <v>0</v>
      </c>
    </row>
    <row r="70" spans="1:15" s="36" customFormat="1" ht="14.45" customHeight="1" x14ac:dyDescent="0.25">
      <c r="A70" s="200" t="s">
        <v>113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02"/>
      <c r="N70" s="169"/>
    </row>
    <row r="71" spans="1:15" ht="15.75" thickBot="1" x14ac:dyDescent="0.3">
      <c r="A71" s="65"/>
      <c r="B71" s="66"/>
      <c r="C71" s="67"/>
      <c r="D71" s="67"/>
      <c r="E71" s="67"/>
      <c r="F71" s="67"/>
      <c r="G71" s="66"/>
      <c r="H71" s="66"/>
      <c r="I71" s="75"/>
      <c r="J71" s="74"/>
      <c r="K71" s="114"/>
      <c r="N71" s="10"/>
      <c r="O71" s="10"/>
    </row>
    <row r="72" spans="1:15" x14ac:dyDescent="0.25">
      <c r="A72" s="29"/>
      <c r="B72" s="6"/>
      <c r="C72" s="7"/>
      <c r="D72" s="7"/>
      <c r="E72" s="7"/>
      <c r="F72" s="7"/>
      <c r="G72" s="6"/>
      <c r="H72" s="6"/>
      <c r="I72" s="9"/>
      <c r="J72" s="9"/>
      <c r="K72" s="145"/>
      <c r="N72" s="10"/>
      <c r="O72" s="10"/>
    </row>
    <row r="73" spans="1:15" x14ac:dyDescent="0.25">
      <c r="A73" s="77" t="s">
        <v>13</v>
      </c>
      <c r="B73" s="98"/>
      <c r="C73" s="101"/>
      <c r="D73" s="101"/>
      <c r="E73" s="101"/>
      <c r="F73" s="101"/>
      <c r="G73" s="98"/>
      <c r="H73" s="98"/>
      <c r="I73" s="103"/>
      <c r="J73" s="103"/>
      <c r="K73" s="146"/>
      <c r="N73" s="10"/>
      <c r="O73" s="10"/>
    </row>
    <row r="74" spans="1:15" ht="15.75" thickBot="1" x14ac:dyDescent="0.3">
      <c r="A74" s="65"/>
      <c r="B74" s="66"/>
      <c r="C74" s="67"/>
      <c r="D74" s="67"/>
      <c r="E74" s="67"/>
      <c r="F74" s="67"/>
      <c r="G74" s="66"/>
      <c r="H74" s="66"/>
      <c r="I74" s="75"/>
      <c r="J74" s="75"/>
      <c r="K74" s="147"/>
      <c r="N74" s="10"/>
      <c r="O74" s="10"/>
    </row>
    <row r="75" spans="1:15" x14ac:dyDescent="0.25">
      <c r="A75" s="29"/>
      <c r="B75" s="6"/>
      <c r="C75" s="7"/>
      <c r="D75" s="7"/>
      <c r="E75" s="7"/>
      <c r="F75" s="7"/>
      <c r="G75" s="142"/>
      <c r="H75" s="78" t="s">
        <v>14</v>
      </c>
      <c r="I75" s="79"/>
      <c r="J75" s="80" t="s">
        <v>15</v>
      </c>
      <c r="K75" s="148" t="s">
        <v>16</v>
      </c>
      <c r="N75" s="10"/>
      <c r="O75" s="10"/>
    </row>
    <row r="76" spans="1:15" x14ac:dyDescent="0.25">
      <c r="A76" s="12" t="s">
        <v>18</v>
      </c>
      <c r="B76" s="130"/>
      <c r="C76" s="149" t="str">
        <f>C7</f>
        <v xml:space="preserve">PŘÍPRAVNÉ PRÁCE </v>
      </c>
      <c r="D76" s="101"/>
      <c r="E76" s="101"/>
      <c r="F76" s="101"/>
      <c r="G76" s="142"/>
      <c r="H76" s="76"/>
      <c r="I76" s="76">
        <f>K10</f>
        <v>0</v>
      </c>
      <c r="J76" s="76">
        <f>I76*0.21</f>
        <v>0</v>
      </c>
      <c r="K76" s="150">
        <f>I76+J76</f>
        <v>0</v>
      </c>
      <c r="N76" s="10"/>
      <c r="O76" s="10"/>
    </row>
    <row r="77" spans="1:15" x14ac:dyDescent="0.25">
      <c r="A77" s="12" t="s">
        <v>42</v>
      </c>
      <c r="B77" s="130"/>
      <c r="C77" s="149" t="str">
        <f>C12</f>
        <v>PRUZKUM PRAŽCOVÉHO PODLOŽÍ</v>
      </c>
      <c r="D77" s="101"/>
      <c r="E77" s="101"/>
      <c r="F77" s="101"/>
      <c r="G77" s="142"/>
      <c r="H77" s="76"/>
      <c r="I77" s="76">
        <f>K15</f>
        <v>0</v>
      </c>
      <c r="J77" s="76">
        <f t="shared" ref="J77:J85" si="16">I77*0.21</f>
        <v>0</v>
      </c>
      <c r="K77" s="150">
        <f t="shared" ref="K77:K86" si="17">I77+J77</f>
        <v>0</v>
      </c>
      <c r="N77" s="10"/>
      <c r="O77" s="10"/>
    </row>
    <row r="78" spans="1:15" x14ac:dyDescent="0.25">
      <c r="A78" s="12" t="s">
        <v>56</v>
      </c>
      <c r="B78" s="130"/>
      <c r="C78" s="149" t="str">
        <f>C16</f>
        <v>NOVÁ ZEMNÍ ZĚLESA</v>
      </c>
      <c r="D78" s="101"/>
      <c r="E78" s="101"/>
      <c r="F78" s="101"/>
      <c r="G78" s="142"/>
      <c r="H78" s="76"/>
      <c r="I78" s="76">
        <f>K19</f>
        <v>0</v>
      </c>
      <c r="J78" s="76">
        <f t="shared" si="16"/>
        <v>0</v>
      </c>
      <c r="K78" s="150">
        <f t="shared" si="17"/>
        <v>0</v>
      </c>
      <c r="N78" s="10"/>
      <c r="O78" s="10"/>
    </row>
    <row r="79" spans="1:15" x14ac:dyDescent="0.25">
      <c r="A79" s="12" t="s">
        <v>25</v>
      </c>
      <c r="B79" s="130"/>
      <c r="C79" s="149" t="str">
        <f>C20</f>
        <v>UMĚLÉ STAVBY, MOSTY, PROPUSTKY, ZDI, NADJEZDY</v>
      </c>
      <c r="D79" s="101"/>
      <c r="E79" s="101"/>
      <c r="F79" s="101"/>
      <c r="G79" s="142"/>
      <c r="H79" s="76"/>
      <c r="I79" s="76">
        <f>K45</f>
        <v>0</v>
      </c>
      <c r="J79" s="76">
        <f t="shared" si="16"/>
        <v>0</v>
      </c>
      <c r="K79" s="150">
        <f t="shared" si="17"/>
        <v>0</v>
      </c>
      <c r="N79" s="10"/>
      <c r="O79" s="10"/>
    </row>
    <row r="80" spans="1:15" x14ac:dyDescent="0.25">
      <c r="A80" s="12" t="s">
        <v>47</v>
      </c>
      <c r="B80" s="130"/>
      <c r="C80" s="151" t="str">
        <f>C46</f>
        <v>HYDROGEOLOGICKÝ PRŮZKUM</v>
      </c>
      <c r="D80" s="101"/>
      <c r="E80" s="101"/>
      <c r="F80" s="101"/>
      <c r="G80" s="142"/>
      <c r="H80" s="76"/>
      <c r="I80" s="76">
        <f>K50</f>
        <v>0</v>
      </c>
      <c r="J80" s="76">
        <f t="shared" si="16"/>
        <v>0</v>
      </c>
      <c r="K80" s="150">
        <f t="shared" si="17"/>
        <v>0</v>
      </c>
      <c r="N80" s="10"/>
      <c r="O80" s="10"/>
    </row>
    <row r="81" spans="1:15" x14ac:dyDescent="0.25">
      <c r="A81" s="12" t="s">
        <v>50</v>
      </c>
      <c r="B81" s="130"/>
      <c r="C81" s="151" t="str">
        <f>C51</f>
        <v>KOROZNÍ PRŮZKUM</v>
      </c>
      <c r="D81" s="101"/>
      <c r="E81" s="101"/>
      <c r="F81" s="101"/>
      <c r="G81" s="142"/>
      <c r="H81" s="76"/>
      <c r="I81" s="76">
        <f>K53</f>
        <v>0</v>
      </c>
      <c r="J81" s="76">
        <f t="shared" si="16"/>
        <v>0</v>
      </c>
      <c r="K81" s="150">
        <f t="shared" si="17"/>
        <v>0</v>
      </c>
      <c r="N81" s="10"/>
      <c r="O81" s="10"/>
    </row>
    <row r="82" spans="1:15" x14ac:dyDescent="0.25">
      <c r="A82" s="12" t="s">
        <v>30</v>
      </c>
      <c r="B82" s="130"/>
      <c r="C82" s="151" t="str">
        <f>C54</f>
        <v>STAVEBNĚTECHNICKÝ PRŮZKUM</v>
      </c>
      <c r="D82" s="101"/>
      <c r="E82" s="101"/>
      <c r="F82" s="101"/>
      <c r="G82" s="142"/>
      <c r="H82" s="76"/>
      <c r="I82" s="76">
        <f>K56</f>
        <v>0</v>
      </c>
      <c r="J82" s="76">
        <f t="shared" si="16"/>
        <v>0</v>
      </c>
      <c r="K82" s="150">
        <f t="shared" si="17"/>
        <v>0</v>
      </c>
      <c r="N82" s="10"/>
      <c r="O82" s="10"/>
    </row>
    <row r="83" spans="1:15" x14ac:dyDescent="0.25">
      <c r="A83" s="12" t="s">
        <v>31</v>
      </c>
      <c r="B83" s="130"/>
      <c r="C83" s="151" t="str">
        <f>C57</f>
        <v>PRUZKUM KONTAMINACE PRAŽCOVÉHO PODLOŽÍ</v>
      </c>
      <c r="D83" s="101"/>
      <c r="E83" s="101"/>
      <c r="F83" s="101"/>
      <c r="G83" s="142"/>
      <c r="H83" s="76"/>
      <c r="I83" s="76">
        <f>K60</f>
        <v>0</v>
      </c>
      <c r="J83" s="76">
        <f t="shared" si="16"/>
        <v>0</v>
      </c>
      <c r="K83" s="150">
        <f t="shared" si="17"/>
        <v>0</v>
      </c>
      <c r="N83" s="10"/>
      <c r="O83" s="10"/>
    </row>
    <row r="84" spans="1:15" x14ac:dyDescent="0.25">
      <c r="A84" s="12" t="s">
        <v>51</v>
      </c>
      <c r="B84" s="130"/>
      <c r="C84" s="151" t="str">
        <f>C61</f>
        <v>PEDOLOGICKÝ PRŮZKUM</v>
      </c>
      <c r="D84" s="101"/>
      <c r="E84" s="101"/>
      <c r="F84" s="101"/>
      <c r="G84" s="142"/>
      <c r="H84" s="76"/>
      <c r="I84" s="76">
        <f>K63</f>
        <v>0</v>
      </c>
      <c r="J84" s="76">
        <f t="shared" si="16"/>
        <v>0</v>
      </c>
      <c r="K84" s="150">
        <f t="shared" si="17"/>
        <v>0</v>
      </c>
      <c r="N84" s="10"/>
      <c r="O84" s="10"/>
    </row>
    <row r="85" spans="1:15" x14ac:dyDescent="0.25">
      <c r="A85" s="12" t="s">
        <v>52</v>
      </c>
      <c r="B85" s="130"/>
      <c r="C85" s="151" t="str">
        <f>C64</f>
        <v>OSTATNÍ</v>
      </c>
      <c r="D85" s="101"/>
      <c r="E85" s="101"/>
      <c r="F85" s="101"/>
      <c r="G85" s="142"/>
      <c r="H85" s="76"/>
      <c r="I85" s="76">
        <f>K66</f>
        <v>0</v>
      </c>
      <c r="J85" s="76">
        <f t="shared" si="16"/>
        <v>0</v>
      </c>
      <c r="K85" s="150">
        <f t="shared" si="17"/>
        <v>0</v>
      </c>
      <c r="N85" s="10"/>
      <c r="O85" s="10"/>
    </row>
    <row r="86" spans="1:15" x14ac:dyDescent="0.25">
      <c r="A86" s="12"/>
      <c r="B86" s="130"/>
      <c r="C86" s="182"/>
      <c r="D86" s="183"/>
      <c r="E86" s="183"/>
      <c r="F86" s="183"/>
      <c r="G86" s="184"/>
      <c r="H86" s="185" t="s">
        <v>17</v>
      </c>
      <c r="I86" s="186">
        <f>SUM(I76:I85)</f>
        <v>0</v>
      </c>
      <c r="J86" s="186">
        <f>I86*0.21</f>
        <v>0</v>
      </c>
      <c r="K86" s="187">
        <f t="shared" si="17"/>
        <v>0</v>
      </c>
      <c r="N86" s="10"/>
      <c r="O86" s="10"/>
    </row>
    <row r="87" spans="1:15" x14ac:dyDescent="0.25">
      <c r="A87" s="12"/>
      <c r="B87" s="98"/>
      <c r="C87" s="101"/>
      <c r="D87" s="101"/>
      <c r="E87" s="101"/>
      <c r="F87" s="101"/>
      <c r="G87" s="142"/>
      <c r="H87" s="98"/>
      <c r="I87" s="98"/>
      <c r="J87" s="103"/>
      <c r="K87" s="150"/>
      <c r="N87" s="10"/>
      <c r="O87" s="10"/>
    </row>
    <row r="88" spans="1:15" x14ac:dyDescent="0.25">
      <c r="A88" s="12"/>
      <c r="B88" s="98"/>
      <c r="C88" s="101"/>
      <c r="D88" s="101"/>
      <c r="E88" s="101"/>
      <c r="F88" s="81"/>
      <c r="G88" s="106"/>
      <c r="H88" s="82"/>
      <c r="I88" s="83" t="s">
        <v>14</v>
      </c>
      <c r="J88" s="84" t="s">
        <v>6</v>
      </c>
      <c r="K88" s="152">
        <f>SUM(I76:I85)</f>
        <v>0</v>
      </c>
      <c r="N88" s="170"/>
      <c r="O88" s="170"/>
    </row>
    <row r="89" spans="1:15" x14ac:dyDescent="0.25">
      <c r="A89" s="12"/>
      <c r="B89" s="98"/>
      <c r="C89" s="101"/>
      <c r="D89" s="101"/>
      <c r="E89" s="101"/>
      <c r="F89" s="81"/>
      <c r="G89" s="107"/>
      <c r="H89" s="108"/>
      <c r="I89" s="83" t="s">
        <v>15</v>
      </c>
      <c r="J89" s="84" t="s">
        <v>6</v>
      </c>
      <c r="K89" s="152">
        <f>K88*0.21</f>
        <v>0</v>
      </c>
      <c r="N89" s="170"/>
      <c r="O89" s="170"/>
    </row>
    <row r="90" spans="1:15" x14ac:dyDescent="0.25">
      <c r="A90" s="12"/>
      <c r="B90" s="98"/>
      <c r="C90" s="101"/>
      <c r="D90" s="101"/>
      <c r="E90" s="101"/>
      <c r="F90" s="81"/>
      <c r="G90" s="106"/>
      <c r="H90" s="82"/>
      <c r="I90" s="83" t="s">
        <v>60</v>
      </c>
      <c r="J90" s="84" t="s">
        <v>6</v>
      </c>
      <c r="K90" s="152">
        <f>SUM(K88:K89)</f>
        <v>0</v>
      </c>
      <c r="N90" s="10"/>
      <c r="O90" s="10"/>
    </row>
    <row r="91" spans="1:15" ht="15.75" thickBot="1" x14ac:dyDescent="0.3">
      <c r="A91" s="65"/>
      <c r="B91" s="66"/>
      <c r="C91" s="86"/>
      <c r="D91" s="67"/>
      <c r="E91" s="67"/>
      <c r="F91" s="67"/>
      <c r="G91" s="109"/>
      <c r="H91" s="110"/>
      <c r="I91" s="110"/>
      <c r="J91" s="111"/>
      <c r="K91" s="153"/>
      <c r="N91" s="10"/>
      <c r="O91" s="10"/>
    </row>
    <row r="92" spans="1:15" x14ac:dyDescent="0.25">
      <c r="G92" s="13"/>
      <c r="K92" s="11"/>
      <c r="N92" s="10"/>
      <c r="O92" s="10"/>
    </row>
    <row r="93" spans="1:15" x14ac:dyDescent="0.25">
      <c r="G93" s="13"/>
      <c r="K93" s="11"/>
      <c r="N93" s="10"/>
      <c r="O93" s="10"/>
    </row>
    <row r="94" spans="1:15" x14ac:dyDescent="0.25">
      <c r="G94" s="13"/>
      <c r="K94" s="11"/>
      <c r="N94" s="10"/>
      <c r="O94" s="10"/>
    </row>
    <row r="95" spans="1:15" x14ac:dyDescent="0.25">
      <c r="G95" s="13"/>
      <c r="K95" s="11"/>
      <c r="N95" s="10"/>
      <c r="O95" s="10"/>
    </row>
    <row r="96" spans="1:15" x14ac:dyDescent="0.25">
      <c r="G96" s="13"/>
      <c r="K96" s="11"/>
      <c r="N96" s="10"/>
      <c r="O96" s="10"/>
    </row>
    <row r="97" spans="3:15" x14ac:dyDescent="0.25">
      <c r="G97" s="13"/>
      <c r="K97" s="11"/>
      <c r="N97" s="10"/>
      <c r="O97" s="10"/>
    </row>
    <row r="98" spans="3:15" x14ac:dyDescent="0.25">
      <c r="G98" s="13"/>
      <c r="K98" s="11"/>
      <c r="N98" s="10"/>
      <c r="O98" s="10"/>
    </row>
    <row r="99" spans="3:15" x14ac:dyDescent="0.25">
      <c r="C99" s="87"/>
      <c r="D99" s="88"/>
      <c r="E99" s="88"/>
      <c r="F99" s="88"/>
      <c r="G99" s="10"/>
      <c r="H99" s="10"/>
      <c r="I99" s="89"/>
      <c r="K99" s="11"/>
      <c r="N99" s="10"/>
      <c r="O99" s="10"/>
    </row>
    <row r="100" spans="3:15" x14ac:dyDescent="0.25">
      <c r="C100" s="90"/>
      <c r="D100" s="88"/>
      <c r="E100" s="88"/>
      <c r="F100" s="88"/>
      <c r="G100" s="87"/>
      <c r="H100" s="189"/>
      <c r="I100" s="190"/>
      <c r="K100" s="11"/>
      <c r="N100" s="10"/>
      <c r="O100" s="10"/>
    </row>
    <row r="101" spans="3:15" x14ac:dyDescent="0.25">
      <c r="C101" s="90"/>
      <c r="D101" s="88"/>
      <c r="E101" s="88"/>
      <c r="F101" s="88"/>
      <c r="G101" s="10"/>
      <c r="H101" s="189"/>
      <c r="I101" s="189"/>
      <c r="K101" s="11"/>
      <c r="N101" s="10"/>
      <c r="O101" s="10"/>
    </row>
    <row r="102" spans="3:15" x14ac:dyDescent="0.25">
      <c r="G102" s="13"/>
      <c r="K102" s="11"/>
      <c r="N102" s="10"/>
      <c r="O102" s="10"/>
    </row>
    <row r="103" spans="3:15" x14ac:dyDescent="0.25">
      <c r="G103" s="13"/>
      <c r="K103" s="11"/>
      <c r="N103" s="10"/>
      <c r="O103" s="10"/>
    </row>
    <row r="104" spans="3:15" x14ac:dyDescent="0.25">
      <c r="G104" s="13"/>
      <c r="K104" s="11"/>
      <c r="N104" s="10"/>
      <c r="O104" s="10"/>
    </row>
    <row r="105" spans="3:15" x14ac:dyDescent="0.25">
      <c r="G105" s="13"/>
      <c r="K105" s="11"/>
      <c r="N105" s="10"/>
      <c r="O105" s="10"/>
    </row>
    <row r="106" spans="3:15" x14ac:dyDescent="0.25">
      <c r="G106" s="13"/>
      <c r="K106" s="11"/>
      <c r="N106" s="10"/>
      <c r="O106" s="10"/>
    </row>
    <row r="107" spans="3:15" x14ac:dyDescent="0.25">
      <c r="G107" s="13"/>
      <c r="K107" s="11"/>
      <c r="N107" s="10"/>
      <c r="O107" s="10"/>
    </row>
    <row r="108" spans="3:15" x14ac:dyDescent="0.25">
      <c r="G108" s="13"/>
      <c r="K108" s="11"/>
      <c r="N108" s="10"/>
      <c r="O108" s="10"/>
    </row>
    <row r="109" spans="3:15" x14ac:dyDescent="0.25">
      <c r="G109" s="13"/>
      <c r="K109" s="11"/>
      <c r="N109" s="10"/>
      <c r="O109" s="10"/>
    </row>
    <row r="110" spans="3:15" x14ac:dyDescent="0.25">
      <c r="G110" s="13"/>
      <c r="K110" s="11"/>
      <c r="N110" s="10"/>
      <c r="O110" s="10"/>
    </row>
    <row r="111" spans="3:15" x14ac:dyDescent="0.25">
      <c r="G111" s="13"/>
      <c r="K111" s="11"/>
      <c r="N111" s="10"/>
      <c r="O111" s="10"/>
    </row>
    <row r="112" spans="3:15" x14ac:dyDescent="0.25">
      <c r="G112" s="13"/>
      <c r="K112" s="11"/>
      <c r="N112" s="10"/>
      <c r="O112" s="10"/>
    </row>
    <row r="113" spans="7:15" x14ac:dyDescent="0.25">
      <c r="G113" s="13"/>
      <c r="K113" s="11"/>
      <c r="N113" s="10"/>
      <c r="O113" s="10"/>
    </row>
    <row r="114" spans="7:15" x14ac:dyDescent="0.25">
      <c r="G114" s="13"/>
      <c r="K114" s="11"/>
      <c r="N114" s="10"/>
      <c r="O114" s="10"/>
    </row>
    <row r="115" spans="7:15" x14ac:dyDescent="0.25">
      <c r="G115" s="13"/>
      <c r="K115" s="11"/>
      <c r="N115" s="10"/>
      <c r="O115" s="10"/>
    </row>
    <row r="116" spans="7:15" x14ac:dyDescent="0.25">
      <c r="G116" s="13"/>
      <c r="K116" s="11"/>
      <c r="N116" s="10"/>
      <c r="O116" s="10"/>
    </row>
    <row r="117" spans="7:15" x14ac:dyDescent="0.25">
      <c r="G117" s="13"/>
      <c r="K117" s="11"/>
      <c r="N117" s="10"/>
      <c r="O117" s="10"/>
    </row>
    <row r="118" spans="7:15" x14ac:dyDescent="0.25">
      <c r="G118" s="13"/>
      <c r="K118" s="11"/>
      <c r="N118" s="10"/>
      <c r="O118" s="10"/>
    </row>
    <row r="119" spans="7:15" x14ac:dyDescent="0.25">
      <c r="G119" s="13"/>
      <c r="K119" s="11"/>
      <c r="N119" s="10"/>
      <c r="O119" s="10"/>
    </row>
    <row r="120" spans="7:15" x14ac:dyDescent="0.25">
      <c r="G120" s="13"/>
      <c r="K120" s="11"/>
      <c r="N120" s="10"/>
      <c r="O120" s="10"/>
    </row>
    <row r="121" spans="7:15" x14ac:dyDescent="0.25">
      <c r="G121" s="13"/>
      <c r="K121" s="11"/>
      <c r="N121" s="10"/>
      <c r="O121" s="10"/>
    </row>
    <row r="122" spans="7:15" x14ac:dyDescent="0.25">
      <c r="G122" s="13"/>
      <c r="K122" s="11"/>
      <c r="N122" s="10"/>
      <c r="O122" s="10"/>
    </row>
    <row r="123" spans="7:15" x14ac:dyDescent="0.25">
      <c r="G123" s="13"/>
      <c r="K123" s="11"/>
      <c r="N123" s="10"/>
      <c r="O123" s="10"/>
    </row>
    <row r="124" spans="7:15" x14ac:dyDescent="0.25">
      <c r="G124" s="13"/>
      <c r="K124" s="11"/>
      <c r="N124" s="10"/>
      <c r="O124" s="10"/>
    </row>
    <row r="125" spans="7:15" x14ac:dyDescent="0.25">
      <c r="G125" s="13"/>
      <c r="K125" s="11"/>
      <c r="N125" s="10"/>
      <c r="O125" s="10"/>
    </row>
    <row r="126" spans="7:15" x14ac:dyDescent="0.25">
      <c r="G126" s="13"/>
      <c r="K126" s="11"/>
      <c r="N126" s="10"/>
      <c r="O126" s="10"/>
    </row>
    <row r="127" spans="7:15" x14ac:dyDescent="0.25">
      <c r="G127" s="13"/>
      <c r="K127" s="11"/>
      <c r="N127" s="10"/>
      <c r="O127" s="10"/>
    </row>
    <row r="128" spans="7:15" x14ac:dyDescent="0.25">
      <c r="G128" s="13"/>
      <c r="K128" s="11"/>
      <c r="N128" s="10"/>
      <c r="O128" s="10"/>
    </row>
    <row r="129" spans="7:15" x14ac:dyDescent="0.25">
      <c r="G129" s="13"/>
      <c r="K129" s="11"/>
      <c r="N129" s="10"/>
      <c r="O129" s="10"/>
    </row>
    <row r="130" spans="7:15" x14ac:dyDescent="0.25">
      <c r="G130" s="13"/>
      <c r="K130" s="11"/>
      <c r="N130" s="10"/>
      <c r="O130" s="10"/>
    </row>
    <row r="131" spans="7:15" x14ac:dyDescent="0.25">
      <c r="G131" s="13"/>
      <c r="K131" s="11"/>
      <c r="N131" s="10"/>
      <c r="O131" s="10"/>
    </row>
    <row r="132" spans="7:15" x14ac:dyDescent="0.25">
      <c r="G132" s="13"/>
      <c r="K132" s="11"/>
      <c r="N132" s="10"/>
      <c r="O132" s="10"/>
    </row>
    <row r="133" spans="7:15" x14ac:dyDescent="0.25">
      <c r="G133" s="13"/>
      <c r="K133" s="11"/>
      <c r="N133" s="10"/>
      <c r="O133" s="10"/>
    </row>
    <row r="134" spans="7:15" x14ac:dyDescent="0.25">
      <c r="G134" s="13"/>
      <c r="K134" s="11"/>
      <c r="N134" s="10"/>
      <c r="O134" s="10"/>
    </row>
    <row r="135" spans="7:15" x14ac:dyDescent="0.25">
      <c r="G135" s="13"/>
      <c r="K135" s="11"/>
      <c r="N135" s="10"/>
      <c r="O135" s="10"/>
    </row>
    <row r="136" spans="7:15" x14ac:dyDescent="0.25">
      <c r="G136" s="13"/>
      <c r="K136" s="11"/>
      <c r="N136" s="10"/>
      <c r="O136" s="10"/>
    </row>
    <row r="137" spans="7:15" x14ac:dyDescent="0.25">
      <c r="G137" s="13"/>
      <c r="K137" s="11"/>
      <c r="N137" s="10"/>
      <c r="O137" s="10"/>
    </row>
    <row r="138" spans="7:15" x14ac:dyDescent="0.25">
      <c r="G138" s="13"/>
      <c r="K138" s="11"/>
      <c r="N138" s="10"/>
      <c r="O138" s="10"/>
    </row>
    <row r="139" spans="7:15" x14ac:dyDescent="0.25">
      <c r="G139" s="13"/>
      <c r="K139" s="11"/>
      <c r="N139" s="10"/>
      <c r="O139" s="10"/>
    </row>
    <row r="140" spans="7:15" x14ac:dyDescent="0.25">
      <c r="G140" s="13"/>
      <c r="K140" s="11"/>
      <c r="N140" s="10"/>
      <c r="O140" s="10"/>
    </row>
    <row r="141" spans="7:15" x14ac:dyDescent="0.25">
      <c r="G141" s="13"/>
      <c r="K141" s="11"/>
      <c r="N141" s="10"/>
      <c r="O141" s="10"/>
    </row>
    <row r="142" spans="7:15" x14ac:dyDescent="0.25">
      <c r="G142" s="13"/>
      <c r="K142" s="11"/>
      <c r="N142" s="10"/>
      <c r="O142" s="10"/>
    </row>
    <row r="143" spans="7:15" x14ac:dyDescent="0.25">
      <c r="G143" s="13"/>
      <c r="K143" s="11"/>
      <c r="N143" s="10"/>
      <c r="O143" s="10"/>
    </row>
    <row r="144" spans="7:15" x14ac:dyDescent="0.25">
      <c r="G144" s="13"/>
      <c r="K144" s="11"/>
      <c r="N144" s="10"/>
      <c r="O144" s="10"/>
    </row>
    <row r="145" spans="7:15" x14ac:dyDescent="0.25">
      <c r="G145" s="13"/>
      <c r="K145" s="11"/>
      <c r="N145" s="10"/>
      <c r="O145" s="10"/>
    </row>
    <row r="146" spans="7:15" x14ac:dyDescent="0.25">
      <c r="G146" s="13"/>
      <c r="K146" s="11"/>
      <c r="N146" s="10"/>
      <c r="O146" s="10"/>
    </row>
    <row r="147" spans="7:15" x14ac:dyDescent="0.25">
      <c r="G147" s="13"/>
      <c r="K147" s="11"/>
      <c r="N147" s="10"/>
      <c r="O147" s="10"/>
    </row>
    <row r="148" spans="7:15" x14ac:dyDescent="0.25">
      <c r="G148" s="13"/>
      <c r="K148" s="11"/>
      <c r="N148" s="10"/>
      <c r="O148" s="10"/>
    </row>
    <row r="149" spans="7:15" x14ac:dyDescent="0.25">
      <c r="G149" s="13"/>
      <c r="K149" s="11"/>
      <c r="N149" s="10"/>
      <c r="O149" s="10"/>
    </row>
    <row r="150" spans="7:15" x14ac:dyDescent="0.25">
      <c r="G150" s="13"/>
      <c r="K150" s="11"/>
      <c r="N150" s="10"/>
      <c r="O150" s="10"/>
    </row>
    <row r="151" spans="7:15" x14ac:dyDescent="0.25">
      <c r="G151" s="13"/>
      <c r="K151" s="11"/>
      <c r="N151" s="10"/>
      <c r="O151" s="10"/>
    </row>
    <row r="152" spans="7:15" x14ac:dyDescent="0.25">
      <c r="G152" s="13"/>
      <c r="K152" s="11"/>
      <c r="N152" s="10"/>
      <c r="O152" s="10"/>
    </row>
    <row r="153" spans="7:15" x14ac:dyDescent="0.25">
      <c r="G153" s="13"/>
      <c r="K153" s="11"/>
      <c r="N153" s="10"/>
      <c r="O153" s="10"/>
    </row>
    <row r="154" spans="7:15" x14ac:dyDescent="0.25">
      <c r="G154" s="13"/>
      <c r="K154" s="11"/>
      <c r="N154" s="10"/>
      <c r="O154" s="10"/>
    </row>
    <row r="155" spans="7:15" x14ac:dyDescent="0.25">
      <c r="G155" s="13"/>
      <c r="K155" s="11"/>
      <c r="N155" s="10"/>
      <c r="O155" s="10"/>
    </row>
    <row r="156" spans="7:15" x14ac:dyDescent="0.25">
      <c r="G156" s="13"/>
      <c r="K156" s="11"/>
      <c r="N156" s="10"/>
      <c r="O156" s="10"/>
    </row>
    <row r="157" spans="7:15" x14ac:dyDescent="0.25">
      <c r="G157" s="13"/>
      <c r="K157" s="11"/>
      <c r="N157" s="10"/>
      <c r="O157" s="10"/>
    </row>
    <row r="158" spans="7:15" x14ac:dyDescent="0.25">
      <c r="G158" s="13"/>
      <c r="K158" s="11"/>
      <c r="N158" s="10"/>
      <c r="O158" s="10"/>
    </row>
    <row r="159" spans="7:15" x14ac:dyDescent="0.25">
      <c r="G159" s="13"/>
      <c r="K159" s="11"/>
      <c r="N159" s="10"/>
      <c r="O159" s="10"/>
    </row>
    <row r="160" spans="7:15" x14ac:dyDescent="0.25">
      <c r="G160" s="13"/>
      <c r="K160" s="11"/>
      <c r="N160" s="10"/>
      <c r="O160" s="10"/>
    </row>
    <row r="161" spans="7:15" x14ac:dyDescent="0.25">
      <c r="G161" s="13"/>
      <c r="K161" s="11"/>
      <c r="N161" s="10"/>
      <c r="O161" s="10"/>
    </row>
    <row r="162" spans="7:15" x14ac:dyDescent="0.25">
      <c r="G162" s="13"/>
      <c r="K162" s="11"/>
      <c r="N162" s="10"/>
      <c r="O162" s="10"/>
    </row>
    <row r="163" spans="7:15" x14ac:dyDescent="0.25">
      <c r="G163" s="13"/>
      <c r="K163" s="11"/>
      <c r="N163" s="10"/>
      <c r="O163" s="10"/>
    </row>
    <row r="164" spans="7:15" x14ac:dyDescent="0.25">
      <c r="G164" s="13"/>
      <c r="K164" s="11"/>
      <c r="N164" s="10"/>
      <c r="O164" s="10"/>
    </row>
    <row r="165" spans="7:15" x14ac:dyDescent="0.25">
      <c r="G165" s="13"/>
      <c r="K165" s="11"/>
      <c r="N165" s="10"/>
      <c r="O165" s="10"/>
    </row>
    <row r="166" spans="7:15" x14ac:dyDescent="0.25">
      <c r="G166" s="13"/>
      <c r="K166" s="11"/>
      <c r="N166" s="10"/>
      <c r="O166" s="10"/>
    </row>
    <row r="167" spans="7:15" x14ac:dyDescent="0.25">
      <c r="G167" s="13"/>
      <c r="K167" s="11"/>
      <c r="N167" s="10"/>
      <c r="O167" s="10"/>
    </row>
    <row r="168" spans="7:15" x14ac:dyDescent="0.25">
      <c r="G168" s="13"/>
      <c r="K168" s="11"/>
      <c r="N168" s="10"/>
      <c r="O168" s="10"/>
    </row>
    <row r="169" spans="7:15" x14ac:dyDescent="0.25">
      <c r="G169" s="13"/>
      <c r="K169" s="11"/>
      <c r="N169" s="10"/>
      <c r="O169" s="10"/>
    </row>
    <row r="170" spans="7:15" x14ac:dyDescent="0.25">
      <c r="G170" s="13"/>
      <c r="K170" s="11"/>
      <c r="N170" s="10"/>
      <c r="O170" s="10"/>
    </row>
    <row r="171" spans="7:15" x14ac:dyDescent="0.25">
      <c r="G171" s="13"/>
      <c r="K171" s="11"/>
      <c r="N171" s="10"/>
      <c r="O171" s="10"/>
    </row>
    <row r="172" spans="7:15" x14ac:dyDescent="0.25">
      <c r="G172" s="13"/>
      <c r="K172" s="11"/>
    </row>
    <row r="173" spans="7:15" x14ac:dyDescent="0.25">
      <c r="G173" s="13"/>
      <c r="K173" s="11"/>
    </row>
    <row r="174" spans="7:15" x14ac:dyDescent="0.25">
      <c r="G174" s="13"/>
      <c r="K174" s="11"/>
    </row>
    <row r="175" spans="7:15" x14ac:dyDescent="0.25">
      <c r="G175" s="13"/>
      <c r="K175" s="11"/>
    </row>
    <row r="176" spans="7:15" x14ac:dyDescent="0.25">
      <c r="G176" s="13"/>
      <c r="K176" s="11"/>
    </row>
    <row r="177" spans="7:11" x14ac:dyDescent="0.25">
      <c r="G177" s="13"/>
      <c r="K177" s="11"/>
    </row>
    <row r="178" spans="7:11" x14ac:dyDescent="0.25">
      <c r="G178" s="13"/>
      <c r="K178" s="11"/>
    </row>
    <row r="179" spans="7:11" x14ac:dyDescent="0.25">
      <c r="G179" s="13"/>
      <c r="K179" s="11"/>
    </row>
    <row r="180" spans="7:11" x14ac:dyDescent="0.25">
      <c r="G180" s="13"/>
      <c r="K180" s="11"/>
    </row>
    <row r="181" spans="7:11" x14ac:dyDescent="0.25">
      <c r="G181" s="13"/>
      <c r="K181" s="11"/>
    </row>
    <row r="182" spans="7:11" x14ac:dyDescent="0.25">
      <c r="G182" s="13"/>
      <c r="K182" s="11"/>
    </row>
  </sheetData>
  <mergeCells count="41">
    <mergeCell ref="C37:D37"/>
    <mergeCell ref="C38:D38"/>
    <mergeCell ref="A70:K70"/>
    <mergeCell ref="C55:F55"/>
    <mergeCell ref="C47:F47"/>
    <mergeCell ref="C48:F48"/>
    <mergeCell ref="C58:E58"/>
    <mergeCell ref="C59:E59"/>
    <mergeCell ref="C49:F49"/>
    <mergeCell ref="D1:E1"/>
    <mergeCell ref="A2:K2"/>
    <mergeCell ref="E4:E5"/>
    <mergeCell ref="C24:D24"/>
    <mergeCell ref="C25:D25"/>
    <mergeCell ref="C17:D17"/>
    <mergeCell ref="C18:D18"/>
    <mergeCell ref="C21:D21"/>
    <mergeCell ref="C22:D22"/>
    <mergeCell ref="C23:D23"/>
    <mergeCell ref="H100:I100"/>
    <mergeCell ref="H101:I101"/>
    <mergeCell ref="C9:F9"/>
    <mergeCell ref="C13:D13"/>
    <mergeCell ref="C14:D14"/>
    <mergeCell ref="C29:D29"/>
    <mergeCell ref="C30:D30"/>
    <mergeCell ref="C26:D26"/>
    <mergeCell ref="C27:D27"/>
    <mergeCell ref="C28:D28"/>
    <mergeCell ref="C36:D36"/>
    <mergeCell ref="C31:D31"/>
    <mergeCell ref="C32:D32"/>
    <mergeCell ref="C33:D33"/>
    <mergeCell ref="C34:D34"/>
    <mergeCell ref="C35:D35"/>
    <mergeCell ref="C43:D43"/>
    <mergeCell ref="C44:D44"/>
    <mergeCell ref="C39:D39"/>
    <mergeCell ref="C40:D40"/>
    <mergeCell ref="C41:D41"/>
    <mergeCell ref="C42:D42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ivan.poul</dc:creator>
  <cp:lastModifiedBy>ivan.poul</cp:lastModifiedBy>
  <cp:lastPrinted>2020-09-03T06:46:11Z</cp:lastPrinted>
  <dcterms:created xsi:type="dcterms:W3CDTF">2019-09-22T12:54:00Z</dcterms:created>
  <dcterms:modified xsi:type="dcterms:W3CDTF">2021-06-02T13:49:48Z</dcterms:modified>
</cp:coreProperties>
</file>